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'Sheet1'!$A$1:$P$238</definedName>
  </definedNames>
  <calcPr fullCalcOnLoad="1"/>
</workbook>
</file>

<file path=xl/sharedStrings.xml><?xml version="1.0" encoding="utf-8"?>
<sst xmlns="http://schemas.openxmlformats.org/spreadsheetml/2006/main" count="383" uniqueCount="300">
  <si>
    <t>Име и презиме студента</t>
  </si>
  <si>
    <t>Назив факултета и више школе</t>
  </si>
  <si>
    <t>Год. студија</t>
  </si>
  <si>
    <t>Борачко-инв. статус</t>
  </si>
  <si>
    <t>Укупно</t>
  </si>
  <si>
    <t>Бодови за уписану годину</t>
  </si>
  <si>
    <t>Просјек оцјена</t>
  </si>
  <si>
    <t>Примања по члану</t>
  </si>
  <si>
    <t>5=2*3</t>
  </si>
  <si>
    <t>Студент без једног родитеља</t>
  </si>
  <si>
    <t>Социјално-ек. статус (зависно од примања)</t>
  </si>
  <si>
    <t>12=4+5+7+8+9+10+11</t>
  </si>
  <si>
    <t>Факултет техничких наука Нови Сад</t>
  </si>
  <si>
    <t>Факултет политичких наука Сарајево</t>
  </si>
  <si>
    <t>Правни факултет Нови Сад</t>
  </si>
  <si>
    <t>Економски факултет Београд</t>
  </si>
  <si>
    <t>РЕПУБЛИКА СРПСКА</t>
  </si>
  <si>
    <t>ОПШТИНА ВИШЕГРАД</t>
  </si>
  <si>
    <t>Пољопривредни факултет Нови Сад</t>
  </si>
  <si>
    <t>Бодови по основу незапослености  члана породице</t>
  </si>
  <si>
    <t>Педагошки факултет Ужице</t>
  </si>
  <si>
    <t>Факултет политичких наука Београд</t>
  </si>
  <si>
    <t>Факултет безбједности Београд</t>
  </si>
  <si>
    <t>Висока школа струковних студија Београд</t>
  </si>
  <si>
    <t>Грађевински факултет Београд</t>
  </si>
  <si>
    <t>Филозофски факултет Источно Сарајево</t>
  </si>
  <si>
    <t>Електротехнички факулет Источно Сарајево</t>
  </si>
  <si>
    <t xml:space="preserve">                 На основу  члана 12. Одлуке о стипендирању студената у општини Вишеград за академску 2019/2020. годину број: 01-022-188/19 од 14.10.2019. године и Jaвног конкурса за</t>
  </si>
  <si>
    <t xml:space="preserve"> додјелу стипендија редовним студентима из буџета Општине Вишеград за академску 2019/2020 годину број: 02-40-321/19 од 29.10.2019. године, </t>
  </si>
  <si>
    <t xml:space="preserve">Додатни бодови </t>
  </si>
  <si>
    <t>Коефицијент</t>
  </si>
  <si>
    <t>Успјех у току школова        ња</t>
  </si>
  <si>
    <t>Универзитет "Унион"Рачунарски факултет Београд</t>
  </si>
  <si>
    <t xml:space="preserve"> Медицински факултет Фоча </t>
  </si>
  <si>
    <t xml:space="preserve"> Ивана (Бобана ) Миличић</t>
  </si>
  <si>
    <t xml:space="preserve"> Економски факултет Београд</t>
  </si>
  <si>
    <t xml:space="preserve">Православни богословски факултет Фоча </t>
  </si>
  <si>
    <t>Лука (Александар) Топаловић</t>
  </si>
  <si>
    <t>Филозофски факултет Пале</t>
  </si>
  <si>
    <t xml:space="preserve">Марко(Бранка) Мрда </t>
  </si>
  <si>
    <t xml:space="preserve">ITEP Висока  школа Бања Лука </t>
  </si>
  <si>
    <t>Ивана (Миливоја) Жерајић</t>
  </si>
  <si>
    <t>Наташа(Бране)Видаковић</t>
  </si>
  <si>
    <t>Академија ликовних умјетноати Требиње</t>
  </si>
  <si>
    <t>ВССС Ужице</t>
  </si>
  <si>
    <t>Тијана(Срећко)Недић</t>
  </si>
  <si>
    <t>Милан (Младена) Живковић</t>
  </si>
  <si>
    <t>Висока пословна школаструковних студија  Крушевац</t>
  </si>
  <si>
    <t>Љиљана (Срећко)Недић</t>
  </si>
  <si>
    <t xml:space="preserve">Архитектоско грађ.факултет Бања Лука </t>
  </si>
  <si>
    <t>Бојана (Миодраг) Дикић</t>
  </si>
  <si>
    <t xml:space="preserve">Агрономски Факултет Чачак </t>
  </si>
  <si>
    <t>Ђурђина (Никола) Пајевић</t>
  </si>
  <si>
    <t>Стефан(Даринка) Шеврт</t>
  </si>
  <si>
    <t>Јована (Богдан)Масал</t>
  </si>
  <si>
    <t xml:space="preserve">Факултет техничких наука Чачак </t>
  </si>
  <si>
    <t>Филип(Синише) Ђокановић</t>
  </si>
  <si>
    <t>Жељка(Славенко) Андрић</t>
  </si>
  <si>
    <t>Младенка (Милутина) Спасојевић</t>
  </si>
  <si>
    <t>Томислав (Ђорђа) Милановић</t>
  </si>
  <si>
    <t>Економски факултет Нови Сад</t>
  </si>
  <si>
    <t>Страхиња (Мирослав) Нешковић</t>
  </si>
  <si>
    <t>Архитектоски факултет Београд</t>
  </si>
  <si>
    <t>Теодора(Мирослав) Нешковић</t>
  </si>
  <si>
    <t>Правни факултет Пале</t>
  </si>
  <si>
    <t>Данка (Мирослав)  Мољевић</t>
  </si>
  <si>
    <t>Педагошки фаскултет Иасточно Сарајево</t>
  </si>
  <si>
    <t xml:space="preserve">Филозофски факултет Пале </t>
  </si>
  <si>
    <t xml:space="preserve"> Факултет техничких наука Чачак</t>
  </si>
  <si>
    <t>Милица (Драган) Савић</t>
  </si>
  <si>
    <t>Марко ( Ацо)Савић</t>
  </si>
  <si>
    <t xml:space="preserve"> Економски факултет  Пале</t>
  </si>
  <si>
    <t>Пецикоза (Мирко )Милош</t>
  </si>
  <si>
    <t xml:space="preserve"> Факултет организационих наука Београд</t>
  </si>
  <si>
    <t>Јелена (Димшо)Црногорац</t>
  </si>
  <si>
    <t>Душана (Петко )Јањић</t>
  </si>
  <si>
    <t>Милица (Гордана) Савчић</t>
  </si>
  <si>
    <t>Данка (Зоран) Пљеваљчић</t>
  </si>
  <si>
    <t>Ивана (Љубиша)Јевтић</t>
  </si>
  <si>
    <t xml:space="preserve"> Академија пословних струковних студија Београд-</t>
  </si>
  <si>
    <t>Слава (Горан)Трифковић</t>
  </si>
  <si>
    <t xml:space="preserve"> Факултет техничких наука Нови Сад</t>
  </si>
  <si>
    <t xml:space="preserve"> Дамјана (Горан)Трифковић</t>
  </si>
  <si>
    <t>Наташа(Драгана)Гутовић</t>
  </si>
  <si>
    <t>Универзитет "Мегатренд"Београд</t>
  </si>
  <si>
    <t>ВССС Чачак</t>
  </si>
  <si>
    <t xml:space="preserve"> Вукашин (Радојко)Сташевић</t>
  </si>
  <si>
    <t xml:space="preserve">Економски факултет Пале </t>
  </si>
  <si>
    <t>Анђела(Славиша)Инђић</t>
  </si>
  <si>
    <t xml:space="preserve"> Ивана (Драго)Мосић</t>
  </si>
  <si>
    <t>Анђела(Војислав)Шиниковић</t>
  </si>
  <si>
    <t>Технолошки факултет Нови Сад</t>
  </si>
  <si>
    <t xml:space="preserve"> Милош (Брацо)Пецикоза </t>
  </si>
  <si>
    <t xml:space="preserve"> Православни богословски факултет</t>
  </si>
  <si>
    <t>Мирјана (Зоран)Секулић</t>
  </si>
  <si>
    <t>Бранислав (Драгана)Шимшић</t>
  </si>
  <si>
    <t>Наташа (Жарко)Јакшић</t>
  </si>
  <si>
    <t>Михаило(Радована)Токовић</t>
  </si>
  <si>
    <t>Ивана(Новица)Пјевчевић</t>
  </si>
  <si>
    <t>Медицински факултет Нови Сад . Мајка домацица  нема потв. Дали 5 бодова</t>
  </si>
  <si>
    <t>ВССС за образовање васпитача Нови Сад</t>
  </si>
  <si>
    <t>Анастасија(Миодраг)Савић</t>
  </si>
  <si>
    <t>Висока здрвствена школа струковних студија Београд</t>
  </si>
  <si>
    <t xml:space="preserve"> Јована (Мирко)Никитовић</t>
  </si>
  <si>
    <t xml:space="preserve"> ВССС Ужице</t>
  </si>
  <si>
    <t>Никола(Славко)Ђурић</t>
  </si>
  <si>
    <t>Немања (Гордан)Бенђо</t>
  </si>
  <si>
    <t>Александра (Чедо)Спасојевић</t>
  </si>
  <si>
    <t xml:space="preserve"> Филилошки факултет у Београду</t>
  </si>
  <si>
    <t>Милена (Миленко )Продан</t>
  </si>
  <si>
    <t xml:space="preserve"> Факултет безбедности Београд</t>
  </si>
  <si>
    <t>Филип(Рајко)Милићевић</t>
  </si>
  <si>
    <t>Факултет техничких наука  Нови Сад</t>
  </si>
  <si>
    <t>Лука (Рајко)Грујић</t>
  </si>
  <si>
    <t>ВССС  Ужице</t>
  </si>
  <si>
    <t xml:space="preserve"> Јована( Драгослав) Гавриловић</t>
  </si>
  <si>
    <t xml:space="preserve"> Александра(Свјетлана)Поповић</t>
  </si>
  <si>
    <t>Академија пословних струковних студија Београд</t>
  </si>
  <si>
    <t>Настасија (Жељко) Пухало</t>
  </si>
  <si>
    <t xml:space="preserve">Висока школа струковних студија Београд </t>
  </si>
  <si>
    <t>9,89</t>
  </si>
  <si>
    <t>Филозоски факултет  Београд</t>
  </si>
  <si>
    <t xml:space="preserve">Маедицински факултет Нови Сад </t>
  </si>
  <si>
    <t>Правни факултет Београд</t>
  </si>
  <si>
    <t xml:space="preserve">Правни факултет Београд </t>
  </si>
  <si>
    <t xml:space="preserve">Електротехнички факултет  Нови САД </t>
  </si>
  <si>
    <t>Филозоски факултет Источно Сарајево</t>
  </si>
  <si>
    <t>Академија Ликовних Уумјетности Требиње</t>
  </si>
  <si>
    <t>Медицински факултет Фоча</t>
  </si>
  <si>
    <t>Природно математички факултет Крагујевац</t>
  </si>
  <si>
    <t xml:space="preserve">ВССС Ужице </t>
  </si>
  <si>
    <t xml:space="preserve">Педагошки факултет Ужице </t>
  </si>
  <si>
    <t>Електротехнички факултет Источно Сарајево</t>
  </si>
  <si>
    <t xml:space="preserve">Факултет медицинских наука  Краггујевац </t>
  </si>
  <si>
    <t>Богословски факултет Београд</t>
  </si>
  <si>
    <t>Филозофски факултет Сарајево</t>
  </si>
  <si>
    <t>Рударско-геолошки факултет Београд</t>
  </si>
  <si>
    <t>Високо пословна школа Крушевац</t>
  </si>
  <si>
    <t xml:space="preserve">Филозоски факултет </t>
  </si>
  <si>
    <t>Машински факултет Источно Сарајево</t>
  </si>
  <si>
    <t>8,33</t>
  </si>
  <si>
    <t>Филолошки факултет Београд</t>
  </si>
  <si>
    <t>8,29</t>
  </si>
  <si>
    <t>Географски факултет Нови Сад</t>
  </si>
  <si>
    <t>8,22</t>
  </si>
  <si>
    <t>8,17</t>
  </si>
  <si>
    <t xml:space="preserve">Криминалистичко полицијска академија Земун </t>
  </si>
  <si>
    <t xml:space="preserve">Медицински факултет Београд </t>
  </si>
  <si>
    <t xml:space="preserve">Учитељски факултет Београд </t>
  </si>
  <si>
    <t>Бечлор Студиј Информатике Беч,Програмирање</t>
  </si>
  <si>
    <t>Пољопреивредни факултет Земун</t>
  </si>
  <si>
    <t xml:space="preserve"> Правни  факултет Пале </t>
  </si>
  <si>
    <t xml:space="preserve">Факултет безбједности Београд </t>
  </si>
  <si>
    <t xml:space="preserve">Факултет здравствених студија Сарајево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</si>
  <si>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ВПШС"Проф.др. Радомир Бојковић" Крушевац </t>
  </si>
  <si>
    <t xml:space="preserve"> Шумарски  факултет Београд</t>
  </si>
  <si>
    <t>Иван (Мирко)Ивезић</t>
  </si>
  <si>
    <t>Милица (Владимир)Тошић</t>
  </si>
  <si>
    <t xml:space="preserve"> Сара (Предраг)Шимшић</t>
  </si>
  <si>
    <t>Шимшић (Верољуб )Димитрије</t>
  </si>
  <si>
    <t>Стефан (Мирко)Никитовић</t>
  </si>
  <si>
    <t>Српко (Милосав)Лугоња</t>
  </si>
  <si>
    <t>Миљан (Марко)Јередић</t>
  </si>
  <si>
    <t>Соња (Горана)Симић</t>
  </si>
  <si>
    <t xml:space="preserve"> Јована (Зорана)Ушћимлић</t>
  </si>
  <si>
    <t>Стефан (Здравко)Кујунџић</t>
  </si>
  <si>
    <t xml:space="preserve"> Димитрије (Срђан) Глибић</t>
  </si>
  <si>
    <t>Младен (Милана)Пјевчевић</t>
  </si>
  <si>
    <t>Милица (Боро)Лучић</t>
  </si>
  <si>
    <t>Дејан (Боро) Нинковић</t>
  </si>
  <si>
    <t>Александра (Чедомира)Ракић</t>
  </si>
  <si>
    <t>Дејан (Милана ) Лакић</t>
  </si>
  <si>
    <t>Сара (Ристо) Калем</t>
  </si>
  <si>
    <t>Оливера (Горан) Тешевић</t>
  </si>
  <si>
    <t>Ђак генерац</t>
  </si>
  <si>
    <t>Стипендије које се додјељују бодовањем по основу посебног и социјалног статуса</t>
  </si>
  <si>
    <t xml:space="preserve">Стипендије које се додјељују без бодовања студентима из категорије дјеце погинулих бораца </t>
  </si>
  <si>
    <t>Закључно са редним бројем   5.</t>
  </si>
  <si>
    <t xml:space="preserve">Стипендије које се додјељују без бодовања, односно по основу успјеха током студирања </t>
  </si>
  <si>
    <t>Стипендије које се додјељују без бодовања, односно по основу успјеха током школовања у средњој школи</t>
  </si>
  <si>
    <t xml:space="preserve">Кокотовић (Раде) Софија </t>
  </si>
  <si>
    <t xml:space="preserve">Мирковић(Момчило) Василије </t>
  </si>
  <si>
    <t>Драгана(Милан  )Зечевић</t>
  </si>
  <si>
    <t xml:space="preserve"> Марија( Драган  ) Лакић</t>
  </si>
  <si>
    <t>Божо(Бранислав  ) Топаловић</t>
  </si>
  <si>
    <t xml:space="preserve">Инђић(Славиша ) Анастасија </t>
  </si>
  <si>
    <t xml:space="preserve">Ања (Драгана  )Ашоња </t>
  </si>
  <si>
    <t>Даргана (  Далибор )Чарапић</t>
  </si>
  <si>
    <t xml:space="preserve">Александра( Горан  ) Тешевић </t>
  </si>
  <si>
    <t>Ивана ( Драгислав  )Вујадиновић</t>
  </si>
  <si>
    <t xml:space="preserve"> Тијана ( Гвозден  )Јоксимовић</t>
  </si>
  <si>
    <t xml:space="preserve"> Соња (Бране  )Видаковић</t>
  </si>
  <si>
    <t>Лука(Александар ) Лучић</t>
  </si>
  <si>
    <t xml:space="preserve">Машић ( Драган  )Маријана </t>
  </si>
  <si>
    <t>Јелена(Жељко   ) Ивановић</t>
  </si>
  <si>
    <t xml:space="preserve">Лозо(Слободан ) Николина </t>
  </si>
  <si>
    <t xml:space="preserve">Ведрана ( Шпиро  )Балорда </t>
  </si>
  <si>
    <t>Дејана (Недељко )Сарић</t>
  </si>
  <si>
    <t>Иван ( Рајко  )Дикић</t>
  </si>
  <si>
    <t xml:space="preserve"> Василије (Иван )Чабаркапа</t>
  </si>
  <si>
    <t xml:space="preserve"> Ивана (Мирко  )Пецикоза </t>
  </si>
  <si>
    <t>Ана (Зоран) Гацић</t>
  </si>
  <si>
    <t xml:space="preserve"> Универзитет за пословне студије Бања Лука </t>
  </si>
  <si>
    <t>Анђела (Дарко  ) Савић</t>
  </si>
  <si>
    <t xml:space="preserve"> Јелена (Ранко  )Сарић</t>
  </si>
  <si>
    <t xml:space="preserve"> Теодора  ( Јован )Сарић</t>
  </si>
  <si>
    <t xml:space="preserve">Ђорђе  (Зоран  )Вучковић </t>
  </si>
  <si>
    <t xml:space="preserve"> Сара (Новак  ) Полуга </t>
  </si>
  <si>
    <t>Дајана (Дарко  ) Милисављевић</t>
  </si>
  <si>
    <t>Тамара (Недељко ) Јеремић</t>
  </si>
  <si>
    <t>Јелена ( Петар ) Боровчанин</t>
  </si>
  <si>
    <t>Ивана  ( Здравко )Топић</t>
  </si>
  <si>
    <t>Слободанка (Миле ) Куљанин</t>
  </si>
  <si>
    <t xml:space="preserve">Милијана  (Петар  )Милошевић </t>
  </si>
  <si>
    <t xml:space="preserve"> Сара ( Миодраг )Бабић</t>
  </si>
  <si>
    <t>Лука ( Љубомир ) Јелисијевић</t>
  </si>
  <si>
    <t>Хелена (Његош  ) Стојановић</t>
  </si>
  <si>
    <t xml:space="preserve">Дејан  (Славиша  )Марковић </t>
  </si>
  <si>
    <t>Сања (Зоран  ) Станојчић</t>
  </si>
  <si>
    <t>Сандра ( Зоран ) Рајковић</t>
  </si>
  <si>
    <t>Живко (Зоран  ) Ушћумлић</t>
  </si>
  <si>
    <t>Павле  (Драгослав  )Матовић</t>
  </si>
  <si>
    <t>Маринко  (Миро  )Тодоровић</t>
  </si>
  <si>
    <t>Милица ( Вељко ) Марковић</t>
  </si>
  <si>
    <t>Марија  ( Ненад )Митрашиновић</t>
  </si>
  <si>
    <t>Ивона (Мирослав  ) Новаковић</t>
  </si>
  <si>
    <t>Анђела (  Лепа) Копривица</t>
  </si>
  <si>
    <t xml:space="preserve">Никола  ( Луне )Баранац </t>
  </si>
  <si>
    <t xml:space="preserve">Илић  (Милан  )Марија </t>
  </si>
  <si>
    <t xml:space="preserve">Јакшић  (Жарка  )Жељана </t>
  </si>
  <si>
    <t xml:space="preserve">Јована (Љубомир  ) Переула </t>
  </si>
  <si>
    <t>Валентина ( Саша ) Кнежевић</t>
  </si>
  <si>
    <t>Ангелина(Драган) Драгичевић</t>
  </si>
  <si>
    <t xml:space="preserve">Хелена (Александар  ) Говедарица </t>
  </si>
  <si>
    <t>Лука(Маринко)Марковић</t>
  </si>
  <si>
    <t xml:space="preserve">Симић(Сретенко) Слађана </t>
  </si>
  <si>
    <t xml:space="preserve"> Кристина (Драган)Кнежевић</t>
  </si>
  <si>
    <t xml:space="preserve"> Кристина (Радомир)Ћирковић</t>
  </si>
  <si>
    <t xml:space="preserve">Петар (Ненад)Митрашиновић </t>
  </si>
  <si>
    <t>Филип(Владан) Филиповић</t>
  </si>
  <si>
    <t xml:space="preserve"> Никола (Радослав)Манигода</t>
  </si>
  <si>
    <t>Павле (Благоја)Андрић</t>
  </si>
  <si>
    <t>Наташа (Синиша) Кујунџић</t>
  </si>
  <si>
    <t xml:space="preserve">Магдалена(Недељко)Ковачевић </t>
  </si>
  <si>
    <t xml:space="preserve"> Немања (Горан)Никитовић</t>
  </si>
  <si>
    <t>Анђела(Mилена)Андрић</t>
  </si>
  <si>
    <t>Дејан (Саша)Јањић</t>
  </si>
  <si>
    <t>Александар (Анто)Симић</t>
  </si>
  <si>
    <t>Ивана  (Миладин  )Ставњак</t>
  </si>
  <si>
    <t>Ана (Недељко  ) Сарић</t>
  </si>
  <si>
    <t xml:space="preserve">Леканић  (Ненад  )Марија </t>
  </si>
  <si>
    <t>Закључно са редним бројем  56.</t>
  </si>
  <si>
    <t>Невена (Небојша)Кнежевић</t>
  </si>
  <si>
    <t>Радомир (Миодраг)Зеkoвић</t>
  </si>
  <si>
    <t xml:space="preserve"> Драгана(Борислав)Ракић</t>
  </si>
  <si>
    <t>ВССС ужице</t>
  </si>
  <si>
    <t>Шеврт (Душана Стефан)</t>
  </si>
  <si>
    <t>Одлуком   о стипендирању студената у општини Вишеград за академску 2019/2020. годину број: 01-022-188/19 од 14.10.2019. године.</t>
  </si>
  <si>
    <t xml:space="preserve"> Број:02-40-321/19</t>
  </si>
  <si>
    <t>o стипендирању студената у општини Вишеград за академску 2019/2020. годину</t>
  </si>
  <si>
    <t xml:space="preserve">Ранг -листа  о стипендирању студената у општини Вишеград за академску 2019/2020. годину је формирана на бази критерија дефинисаних </t>
  </si>
  <si>
    <t xml:space="preserve">Томислав (Васо)Жужа </t>
  </si>
  <si>
    <t>Закључно са редним бројем   43.</t>
  </si>
  <si>
    <t>Немања (Мирко)Савић</t>
  </si>
  <si>
    <t>Милица (Десанка ) Сарић</t>
  </si>
  <si>
    <t xml:space="preserve">Анђела (Милан)Голијанин </t>
  </si>
  <si>
    <t>Милица( Милисав) Јанковић</t>
  </si>
  <si>
    <t>Јована (Радојко)Ивановић</t>
  </si>
  <si>
    <t>Далибор (Жарко)Дикић</t>
  </si>
  <si>
    <t>Огњен (Љубомира)Јоргић</t>
  </si>
  <si>
    <t>Лука (Боро)Лучић</t>
  </si>
  <si>
    <t>Дарко (Горан)Крсмановић</t>
  </si>
  <si>
    <t>Маја (Ненад)Пецикоза</t>
  </si>
  <si>
    <t>Кристина (Јадранка)Нинковић</t>
  </si>
  <si>
    <t xml:space="preserve">Стефан (Александар) Живковић </t>
  </si>
  <si>
    <t>Тијана (Борислав) Пољчић</t>
  </si>
  <si>
    <t>Марија (Саша)Крсамновић</t>
  </si>
  <si>
    <t>Милица (Богдана)Пољчић</t>
  </si>
  <si>
    <t>Марина (Мишо ) Митрашиновић</t>
  </si>
  <si>
    <t>Факултет Техниакултет техничких наука Нови Сад</t>
  </si>
  <si>
    <t>Природно математички факултет Нови Сад</t>
  </si>
  <si>
    <t>Медицински факултет  Београд</t>
  </si>
  <si>
    <r>
      <t xml:space="preserve">Грађевинског факултета </t>
    </r>
    <r>
      <rPr>
        <sz val="12"/>
        <color indexed="8"/>
        <rFont val="Times New Roman"/>
        <family val="1"/>
      </rPr>
      <t xml:space="preserve"> у Београду, одсјек Геодезија и геоинформатика, </t>
    </r>
    <r>
      <rPr>
        <sz val="12"/>
        <rFont val="Times New Roman"/>
        <family val="1"/>
      </rPr>
      <t xml:space="preserve"> </t>
    </r>
  </si>
  <si>
    <t>Електротехнички факултет  Источно Сарајево</t>
  </si>
  <si>
    <t>Филозофски факултет Нови Сад</t>
  </si>
  <si>
    <t xml:space="preserve">Правни факултет Пале </t>
  </si>
  <si>
    <t xml:space="preserve">Просјек оцј </t>
  </si>
  <si>
    <t xml:space="preserve">Ранг листу чини укупно  105 студената, и то студенти   бодовани према критеријумима  предвиђеним  по основу посебног социјалног статуса (43 ),  </t>
  </si>
  <si>
    <t>студенти који су право на стипендију остварили без бодовања тј.  по основу  успјеха током студирања и школовања (61)  и студенти из категорије дјеце погинулих бораца(1).</t>
  </si>
  <si>
    <t>Маријана (Недељко)Радовић</t>
  </si>
  <si>
    <t xml:space="preserve"> Студенти који не испуњавају услове по члану 4. и 8.Одлуке о стипендирању студената у општини Вишеград за академску 2019/2020 годину</t>
  </si>
  <si>
    <t>Студенти који не испуњавају опште услове  за додјелу стипендија, члан.8.став 6.Одлуке о стипендирању студената у општини Вишеград за академску 2019/2020</t>
  </si>
  <si>
    <t xml:space="preserve">КОНАЧНУ РАНГ ЛИСТУ </t>
  </si>
  <si>
    <t xml:space="preserve">   Младен Ђуревић, инж.геодезије </t>
  </si>
  <si>
    <t xml:space="preserve">             НАЧЕЛНИК  ОПШТИНЕ </t>
  </si>
  <si>
    <t xml:space="preserve"> Начелник општине Вишеград   доноси </t>
  </si>
  <si>
    <t xml:space="preserve">ВССС Ужице   </t>
  </si>
  <si>
    <t xml:space="preserve"> НАЧЕЛНИК ОПШТИНЕ </t>
  </si>
  <si>
    <t>Датум: 11.02.2020. године</t>
  </si>
  <si>
    <t xml:space="preserve">Вишеград,11 .02. 2020. године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</si>
</sst>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KM&quot;#,##0_);\(&quot;KM&quot;#,##0\)"/>
    <numFmt numFmtId="189" formatCode="&quot;KM&quot;#,##0_);[Red]\(&quot;KM&quot;#,##0\)"/>
    <numFmt numFmtId="190" formatCode="&quot;KM&quot;#,##0.00_);\(&quot;KM&quot;#,##0.00\)"/>
    <numFmt numFmtId="191" formatCode="&quot;KM&quot;#,##0.00_);[Red]\(&quot;KM&quot;#,##0.00\)"/>
    <numFmt numFmtId="192" formatCode="_(&quot;KM&quot;* #,##0_);_(&quot;KM&quot;* \(#,##0\);_(&quot;KM&quot;* &quot;-&quot;_);_(@_)"/>
    <numFmt numFmtId="193" formatCode="_(&quot;KM&quot;* #,##0.00_);_(&quot;KM&quot;* \(#,##0.00\);_(&quot;KM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"/>
    <numFmt numFmtId="199" formatCode="#,##0.0"/>
  </numFmts>
  <fonts count="67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>
        <color indexed="63"/>
      </top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60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2" fillId="32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32" borderId="10" xfId="0" applyFont="1" applyFill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5" fillId="32" borderId="14" xfId="0" applyFont="1" applyFill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62" fillId="0" borderId="0" xfId="0" applyFont="1" applyAlignment="1">
      <alignment/>
    </xf>
    <xf numFmtId="0" fontId="5" fillId="32" borderId="12" xfId="0" applyFont="1" applyFill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5" fillId="32" borderId="10" xfId="0" applyFont="1" applyFill="1" applyBorder="1" applyAlignment="1">
      <alignment vertical="top"/>
    </xf>
    <xf numFmtId="0" fontId="3" fillId="32" borderId="10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center" vertical="top"/>
    </xf>
    <xf numFmtId="0" fontId="5" fillId="32" borderId="12" xfId="0" applyFont="1" applyFill="1" applyBorder="1" applyAlignment="1">
      <alignment horizontal="center" vertical="top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6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4" fontId="3" fillId="32" borderId="10" xfId="0" applyNumberFormat="1" applyFont="1" applyFill="1" applyBorder="1" applyAlignment="1">
      <alignment horizontal="center"/>
    </xf>
    <xf numFmtId="3" fontId="3" fillId="32" borderId="10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2" fontId="3" fillId="32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2" fontId="9" fillId="0" borderId="10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32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2" fontId="3" fillId="0" borderId="13" xfId="0" applyNumberFormat="1" applyFont="1" applyBorder="1" applyAlignment="1">
      <alignment horizontal="center"/>
    </xf>
    <xf numFmtId="0" fontId="6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15" fillId="0" borderId="0" xfId="0" applyFont="1" applyAlignment="1">
      <alignment vertical="top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0" fontId="64" fillId="0" borderId="0" xfId="0" applyFont="1" applyAlignment="1">
      <alignment/>
    </xf>
    <xf numFmtId="4" fontId="64" fillId="0" borderId="0" xfId="0" applyNumberFormat="1" applyFont="1" applyAlignment="1">
      <alignment/>
    </xf>
    <xf numFmtId="0" fontId="4" fillId="0" borderId="0" xfId="0" applyFont="1" applyAlignment="1">
      <alignment/>
    </xf>
    <xf numFmtId="4" fontId="65" fillId="0" borderId="0" xfId="0" applyNumberFormat="1" applyFont="1" applyAlignment="1">
      <alignment/>
    </xf>
    <xf numFmtId="0" fontId="65" fillId="0" borderId="0" xfId="0" applyFont="1" applyAlignment="1">
      <alignment/>
    </xf>
    <xf numFmtId="4" fontId="65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66" fillId="0" borderId="10" xfId="0" applyFont="1" applyBorder="1" applyAlignment="1">
      <alignment horizontal="left"/>
    </xf>
    <xf numFmtId="0" fontId="66" fillId="0" borderId="17" xfId="0" applyFont="1" applyBorder="1" applyAlignment="1">
      <alignment horizontal="left"/>
    </xf>
    <xf numFmtId="0" fontId="66" fillId="0" borderId="18" xfId="0" applyFont="1" applyBorder="1" applyAlignment="1">
      <alignment horizontal="left"/>
    </xf>
    <xf numFmtId="0" fontId="66" fillId="0" borderId="16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32" borderId="0" xfId="0" applyFont="1" applyFill="1" applyAlignment="1">
      <alignment/>
    </xf>
    <xf numFmtId="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4" fontId="64" fillId="32" borderId="0" xfId="0" applyNumberFormat="1" applyFont="1" applyFill="1" applyAlignment="1">
      <alignment/>
    </xf>
    <xf numFmtId="0" fontId="64" fillId="32" borderId="0" xfId="0" applyFont="1" applyFill="1" applyAlignment="1">
      <alignment/>
    </xf>
    <xf numFmtId="4" fontId="64" fillId="32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12" fillId="32" borderId="0" xfId="0" applyNumberFormat="1" applyFont="1" applyFill="1" applyAlignment="1">
      <alignment/>
    </xf>
    <xf numFmtId="4" fontId="12" fillId="32" borderId="0" xfId="0" applyNumberFormat="1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6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6"/>
  <sheetViews>
    <sheetView tabSelected="1" view="pageBreakPreview" zoomScale="61" zoomScaleSheetLayoutView="61" workbookViewId="0" topLeftCell="A1">
      <selection activeCell="B17" sqref="B17:K20"/>
    </sheetView>
  </sheetViews>
  <sheetFormatPr defaultColWidth="9.140625" defaultRowHeight="12.75"/>
  <cols>
    <col min="1" max="1" width="4.8515625" style="2" customWidth="1"/>
    <col min="2" max="2" width="35.7109375" style="4" customWidth="1"/>
    <col min="3" max="3" width="45.140625" style="68" customWidth="1"/>
    <col min="4" max="4" width="10.140625" style="2" customWidth="1"/>
    <col min="5" max="5" width="11.28125" style="2" customWidth="1"/>
    <col min="6" max="6" width="9.140625" style="2" customWidth="1"/>
    <col min="7" max="7" width="10.140625" style="2" customWidth="1"/>
    <col min="8" max="8" width="14.00390625" style="0" customWidth="1"/>
    <col min="9" max="9" width="12.7109375" style="0" customWidth="1"/>
    <col min="10" max="10" width="12.57421875" style="0" customWidth="1"/>
    <col min="11" max="11" width="16.7109375" style="0" customWidth="1"/>
    <col min="12" max="12" width="12.7109375" style="0" customWidth="1"/>
    <col min="13" max="13" width="10.57421875" style="0" customWidth="1"/>
    <col min="14" max="14" width="0.13671875" style="0" customWidth="1"/>
    <col min="15" max="15" width="9.7109375" style="0" customWidth="1"/>
    <col min="16" max="16" width="17.421875" style="0" customWidth="1"/>
    <col min="17" max="17" width="14.7109375" style="0" customWidth="1"/>
  </cols>
  <sheetData>
    <row r="1" spans="1:18" ht="18.75">
      <c r="A1" s="7"/>
      <c r="B1" s="127" t="s">
        <v>16</v>
      </c>
      <c r="C1" s="8"/>
      <c r="D1" s="7"/>
      <c r="E1" s="7"/>
      <c r="F1" s="7"/>
      <c r="G1" s="7"/>
      <c r="H1" s="6"/>
      <c r="I1" s="6"/>
      <c r="J1" s="6"/>
      <c r="K1" s="6"/>
      <c r="L1" s="6"/>
      <c r="M1" s="6"/>
      <c r="N1" s="6"/>
      <c r="O1" s="6"/>
      <c r="P1" s="3"/>
      <c r="Q1" s="1"/>
      <c r="R1" s="1"/>
    </row>
    <row r="2" spans="1:18" ht="18.75">
      <c r="A2" s="7"/>
      <c r="B2" s="127" t="s">
        <v>17</v>
      </c>
      <c r="C2" s="8"/>
      <c r="D2" s="7"/>
      <c r="E2" s="7"/>
      <c r="F2" s="7"/>
      <c r="G2" s="7"/>
      <c r="H2" s="6"/>
      <c r="I2" s="6"/>
      <c r="J2" s="6"/>
      <c r="K2" s="6"/>
      <c r="L2" s="6"/>
      <c r="M2" s="6"/>
      <c r="N2" s="6"/>
      <c r="O2" s="6"/>
      <c r="P2" s="3"/>
      <c r="Q2" s="1"/>
      <c r="R2" s="1"/>
    </row>
    <row r="3" spans="1:18" ht="20.25">
      <c r="A3" s="7"/>
      <c r="B3" s="137" t="s">
        <v>297</v>
      </c>
      <c r="C3" s="8"/>
      <c r="D3" s="7"/>
      <c r="E3" s="7"/>
      <c r="F3" s="7"/>
      <c r="G3" s="7"/>
      <c r="H3" s="6"/>
      <c r="I3" s="6"/>
      <c r="J3" s="6"/>
      <c r="K3" s="6"/>
      <c r="L3" s="6"/>
      <c r="M3" s="6"/>
      <c r="N3" s="6"/>
      <c r="O3" s="6"/>
      <c r="P3" s="3"/>
      <c r="Q3" s="1"/>
      <c r="R3" s="1"/>
    </row>
    <row r="4" spans="1:18" ht="15.75">
      <c r="A4" s="7"/>
      <c r="B4" s="128" t="s">
        <v>258</v>
      </c>
      <c r="C4" s="8"/>
      <c r="D4" s="7"/>
      <c r="E4" s="7"/>
      <c r="F4" s="7"/>
      <c r="G4" s="7"/>
      <c r="H4" s="6"/>
      <c r="I4" s="6"/>
      <c r="J4" s="6"/>
      <c r="K4" s="6"/>
      <c r="L4" s="6"/>
      <c r="M4" s="6"/>
      <c r="N4" s="6"/>
      <c r="O4" s="6"/>
      <c r="P4" s="3"/>
      <c r="Q4" s="1"/>
      <c r="R4" s="1"/>
    </row>
    <row r="5" spans="1:18" ht="15.75">
      <c r="A5" s="7"/>
      <c r="B5" s="128" t="s">
        <v>298</v>
      </c>
      <c r="C5" s="8"/>
      <c r="D5" s="7"/>
      <c r="E5" s="7"/>
      <c r="F5" s="7"/>
      <c r="G5" s="7"/>
      <c r="H5" s="6"/>
      <c r="I5" s="6"/>
      <c r="J5" s="6"/>
      <c r="K5" s="6"/>
      <c r="L5" s="6"/>
      <c r="M5" s="6"/>
      <c r="N5" s="6"/>
      <c r="O5" s="6"/>
      <c r="P5" s="3"/>
      <c r="Q5" s="1"/>
      <c r="R5" s="1"/>
    </row>
    <row r="6" spans="1:18" ht="0.75" customHeight="1">
      <c r="A6" s="7"/>
      <c r="B6" s="6"/>
      <c r="C6" s="8"/>
      <c r="D6" s="7"/>
      <c r="E6" s="7"/>
      <c r="F6" s="7"/>
      <c r="G6" s="7"/>
      <c r="H6" s="6"/>
      <c r="I6" s="6"/>
      <c r="J6" s="6"/>
      <c r="K6" s="6"/>
      <c r="L6" s="6"/>
      <c r="M6" s="6"/>
      <c r="N6" s="6"/>
      <c r="O6" s="6"/>
      <c r="P6" s="3"/>
      <c r="Q6" s="1"/>
      <c r="R6" s="1"/>
    </row>
    <row r="7" spans="1:18" ht="12.75" customHeight="1">
      <c r="A7" s="7"/>
      <c r="B7" s="6"/>
      <c r="C7" s="8"/>
      <c r="D7" s="7"/>
      <c r="E7" s="7"/>
      <c r="F7" s="7"/>
      <c r="G7" s="7"/>
      <c r="H7" s="6"/>
      <c r="I7" s="6"/>
      <c r="J7" s="6"/>
      <c r="K7" s="6"/>
      <c r="L7" s="6"/>
      <c r="M7" s="6"/>
      <c r="N7" s="6"/>
      <c r="O7" s="6"/>
      <c r="P7" s="3"/>
      <c r="Q7" s="1"/>
      <c r="R7" s="1"/>
    </row>
    <row r="8" spans="1:18" ht="15.75">
      <c r="A8" s="7"/>
      <c r="B8" s="153" t="s">
        <v>27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7"/>
      <c r="P8" s="3"/>
      <c r="Q8" s="1"/>
      <c r="R8" s="1"/>
    </row>
    <row r="9" spans="1:18" ht="15.75">
      <c r="A9" s="7"/>
      <c r="B9" s="153" t="s">
        <v>28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7"/>
      <c r="P9" s="3"/>
      <c r="Q9" s="1"/>
      <c r="R9" s="1"/>
    </row>
    <row r="10" spans="1:18" ht="15.75">
      <c r="A10" s="7"/>
      <c r="B10" s="153" t="s">
        <v>295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3"/>
      <c r="Q10" s="1"/>
      <c r="R10" s="1"/>
    </row>
    <row r="11" spans="1:18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3"/>
      <c r="Q11" s="1"/>
      <c r="R11" s="1"/>
    </row>
    <row r="12" spans="1:18" ht="15.75">
      <c r="A12" s="7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3"/>
      <c r="Q12" s="1"/>
      <c r="R12" s="1"/>
    </row>
    <row r="13" spans="1:18" s="4" customFormat="1" ht="15" customHeight="1">
      <c r="A13" s="154" t="s">
        <v>292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6"/>
      <c r="O13" s="6"/>
      <c r="P13" s="3"/>
      <c r="Q13" s="3"/>
      <c r="R13" s="3"/>
    </row>
    <row r="14" spans="1:18" s="4" customFormat="1" ht="15" customHeight="1">
      <c r="A14" s="5"/>
      <c r="B14" s="5"/>
      <c r="C14" s="158" t="s">
        <v>259</v>
      </c>
      <c r="D14" s="158"/>
      <c r="E14" s="158"/>
      <c r="F14" s="158"/>
      <c r="G14" s="158"/>
      <c r="H14" s="158"/>
      <c r="I14" s="158"/>
      <c r="J14" s="5"/>
      <c r="K14" s="5"/>
      <c r="L14" s="5"/>
      <c r="M14" s="5"/>
      <c r="N14" s="6"/>
      <c r="O14" s="6"/>
      <c r="P14" s="3"/>
      <c r="Q14" s="3"/>
      <c r="R14" s="3"/>
    </row>
    <row r="15" spans="1:18" s="4" customFormat="1" ht="1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  <c r="O15" s="6"/>
      <c r="P15" s="3"/>
      <c r="Q15" s="3"/>
      <c r="R15" s="3"/>
    </row>
    <row r="16" spans="1:18" s="4" customFormat="1" ht="1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  <c r="O16" s="6"/>
      <c r="P16" s="3"/>
      <c r="Q16" s="3"/>
      <c r="R16" s="3"/>
    </row>
    <row r="17" spans="1:18" s="4" customFormat="1" ht="15" customHeight="1">
      <c r="A17" s="5"/>
      <c r="B17" s="111" t="s">
        <v>260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3"/>
      <c r="O17" s="113"/>
      <c r="P17" s="112"/>
      <c r="Q17" s="3"/>
      <c r="R17" s="3"/>
    </row>
    <row r="18" spans="1:18" s="4" customFormat="1" ht="15" customHeight="1">
      <c r="A18" s="5"/>
      <c r="B18" s="111" t="s">
        <v>257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3"/>
      <c r="O18" s="113"/>
      <c r="P18" s="112"/>
      <c r="Q18" s="3"/>
      <c r="R18" s="3"/>
    </row>
    <row r="19" spans="1:18" s="4" customFormat="1" ht="15" customHeight="1">
      <c r="A19" s="5"/>
      <c r="B19" s="111" t="s">
        <v>287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3"/>
      <c r="O19" s="113"/>
      <c r="P19" s="112"/>
      <c r="Q19" s="3"/>
      <c r="R19" s="3"/>
    </row>
    <row r="20" spans="1:18" s="4" customFormat="1" ht="15" customHeight="1">
      <c r="A20" s="5"/>
      <c r="B20" s="111" t="s">
        <v>288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3"/>
      <c r="O20" s="113"/>
      <c r="P20" s="112"/>
      <c r="Q20" s="3"/>
      <c r="R20" s="3"/>
    </row>
    <row r="21" spans="1:18" s="4" customFormat="1" ht="15" customHeight="1">
      <c r="A21" s="5"/>
      <c r="B21" s="111"/>
      <c r="C21" s="111"/>
      <c r="D21" s="111"/>
      <c r="E21" s="111"/>
      <c r="F21" s="111"/>
      <c r="G21" s="147"/>
      <c r="H21" s="111"/>
      <c r="I21" s="111"/>
      <c r="J21" s="111"/>
      <c r="K21" s="111"/>
      <c r="L21" s="111"/>
      <c r="M21" s="111"/>
      <c r="N21" s="113"/>
      <c r="O21" s="113"/>
      <c r="P21" s="114"/>
      <c r="Q21" s="3"/>
      <c r="R21" s="3"/>
    </row>
    <row r="22" spans="1:18" s="4" customFormat="1" ht="15" customHeight="1">
      <c r="A22" s="5"/>
      <c r="B22" s="110"/>
      <c r="C22" s="112"/>
      <c r="D22" s="112"/>
      <c r="E22" s="112"/>
      <c r="F22" s="112"/>
      <c r="H22" s="112"/>
      <c r="I22" s="112"/>
      <c r="J22" s="112"/>
      <c r="K22" s="112"/>
      <c r="L22" s="112"/>
      <c r="M22" s="112"/>
      <c r="N22" s="113"/>
      <c r="O22" s="113"/>
      <c r="P22" s="114"/>
      <c r="Q22" s="3"/>
      <c r="R22" s="3"/>
    </row>
    <row r="23" spans="1:18" s="4" customFormat="1" ht="15" customHeight="1">
      <c r="A23" s="5"/>
      <c r="B23" s="110"/>
      <c r="C23" s="112"/>
      <c r="D23" s="112"/>
      <c r="E23" s="112"/>
      <c r="F23" s="112"/>
      <c r="H23" s="112"/>
      <c r="I23" s="112"/>
      <c r="J23" s="112"/>
      <c r="K23" s="112"/>
      <c r="L23" s="112"/>
      <c r="M23" s="112"/>
      <c r="N23" s="113"/>
      <c r="O23" s="113"/>
      <c r="P23" s="114"/>
      <c r="Q23" s="3"/>
      <c r="R23" s="3"/>
    </row>
    <row r="24" spans="1:18" s="9" customFormat="1" ht="14.25" customHeight="1">
      <c r="A24" s="43"/>
      <c r="B24" s="155" t="s">
        <v>175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7"/>
      <c r="Q24" s="37"/>
      <c r="R24" s="37"/>
    </row>
    <row r="25" spans="1:18" s="9" customFormat="1" ht="49.5" customHeight="1">
      <c r="A25" s="38"/>
      <c r="B25" s="69" t="s">
        <v>0</v>
      </c>
      <c r="C25" s="47" t="s">
        <v>1</v>
      </c>
      <c r="D25" s="40" t="s">
        <v>2</v>
      </c>
      <c r="E25" s="40" t="s">
        <v>6</v>
      </c>
      <c r="F25" s="39" t="s">
        <v>30</v>
      </c>
      <c r="G25" s="39" t="s">
        <v>5</v>
      </c>
      <c r="H25" s="39" t="s">
        <v>31</v>
      </c>
      <c r="I25" s="39" t="s">
        <v>7</v>
      </c>
      <c r="J25" s="39" t="s">
        <v>10</v>
      </c>
      <c r="K25" s="39" t="s">
        <v>19</v>
      </c>
      <c r="L25" s="39" t="s">
        <v>9</v>
      </c>
      <c r="M25" s="39" t="s">
        <v>3</v>
      </c>
      <c r="N25" s="44"/>
      <c r="O25" s="40" t="s">
        <v>29</v>
      </c>
      <c r="P25" s="41" t="s">
        <v>4</v>
      </c>
      <c r="Q25" s="37"/>
      <c r="R25" s="37"/>
    </row>
    <row r="26" spans="1:18" s="9" customFormat="1" ht="34.5" customHeight="1">
      <c r="A26" s="42"/>
      <c r="B26" s="70"/>
      <c r="C26" s="48"/>
      <c r="D26" s="84">
        <v>1</v>
      </c>
      <c r="E26" s="84">
        <v>2</v>
      </c>
      <c r="F26" s="84">
        <v>3</v>
      </c>
      <c r="G26" s="84">
        <v>4</v>
      </c>
      <c r="H26" s="84" t="s">
        <v>8</v>
      </c>
      <c r="I26" s="84">
        <v>6</v>
      </c>
      <c r="J26" s="84">
        <v>7</v>
      </c>
      <c r="K26" s="84">
        <v>8</v>
      </c>
      <c r="L26" s="84">
        <v>9</v>
      </c>
      <c r="M26" s="84">
        <v>10</v>
      </c>
      <c r="N26" s="84"/>
      <c r="O26" s="84">
        <v>11</v>
      </c>
      <c r="P26" s="85" t="s">
        <v>11</v>
      </c>
      <c r="Q26" s="37"/>
      <c r="R26" s="37"/>
    </row>
    <row r="27" spans="1:20" s="12" customFormat="1" ht="15.75">
      <c r="A27" s="65">
        <v>1</v>
      </c>
      <c r="B27" s="71" t="s">
        <v>289</v>
      </c>
      <c r="C27" s="49" t="s">
        <v>67</v>
      </c>
      <c r="D27" s="65">
        <v>4</v>
      </c>
      <c r="E27" s="86">
        <v>7.8</v>
      </c>
      <c r="F27" s="87">
        <v>2</v>
      </c>
      <c r="G27" s="87">
        <v>9</v>
      </c>
      <c r="H27" s="86">
        <f>E27*F27</f>
        <v>15.6</v>
      </c>
      <c r="I27" s="86">
        <v>0</v>
      </c>
      <c r="J27" s="87">
        <v>7</v>
      </c>
      <c r="K27" s="87">
        <v>15</v>
      </c>
      <c r="L27" s="86">
        <v>0</v>
      </c>
      <c r="M27" s="86">
        <v>10</v>
      </c>
      <c r="N27" s="86"/>
      <c r="O27" s="86">
        <v>2</v>
      </c>
      <c r="P27" s="88">
        <f aca="true" t="shared" si="0" ref="P27:P58">O27+N27+M27+J27+H27+L27+K27+G27</f>
        <v>58.6</v>
      </c>
      <c r="Q27" s="11"/>
      <c r="R27" s="11"/>
      <c r="T27" s="13"/>
    </row>
    <row r="28" spans="1:20" s="12" customFormat="1" ht="15.75">
      <c r="A28" s="65">
        <v>2</v>
      </c>
      <c r="B28" s="72" t="s">
        <v>69</v>
      </c>
      <c r="C28" s="49" t="s">
        <v>67</v>
      </c>
      <c r="D28" s="65">
        <v>4</v>
      </c>
      <c r="E28" s="86">
        <v>7.7</v>
      </c>
      <c r="F28" s="87">
        <v>2</v>
      </c>
      <c r="G28" s="87">
        <v>9</v>
      </c>
      <c r="H28" s="86">
        <v>15.4</v>
      </c>
      <c r="I28" s="89">
        <v>121.17</v>
      </c>
      <c r="J28" s="87">
        <v>5</v>
      </c>
      <c r="K28" s="87">
        <v>5</v>
      </c>
      <c r="L28" s="86">
        <v>15</v>
      </c>
      <c r="M28" s="86">
        <v>0</v>
      </c>
      <c r="N28" s="89"/>
      <c r="O28" s="86">
        <v>0</v>
      </c>
      <c r="P28" s="88">
        <f t="shared" si="0"/>
        <v>49.4</v>
      </c>
      <c r="Q28" s="11"/>
      <c r="R28" s="11"/>
      <c r="T28" s="13"/>
    </row>
    <row r="29" spans="1:20" s="12" customFormat="1" ht="17.25" customHeight="1">
      <c r="A29" s="65">
        <v>3</v>
      </c>
      <c r="B29" s="73" t="s">
        <v>245</v>
      </c>
      <c r="C29" s="49" t="s">
        <v>67</v>
      </c>
      <c r="D29" s="65">
        <v>3</v>
      </c>
      <c r="E29" s="86">
        <v>7.25</v>
      </c>
      <c r="F29" s="87">
        <v>2</v>
      </c>
      <c r="G29" s="87">
        <v>6</v>
      </c>
      <c r="H29" s="86">
        <f>E29*F29</f>
        <v>14.5</v>
      </c>
      <c r="I29" s="86">
        <v>174.29</v>
      </c>
      <c r="J29" s="87">
        <v>5</v>
      </c>
      <c r="K29" s="87">
        <v>0</v>
      </c>
      <c r="L29" s="86">
        <v>15</v>
      </c>
      <c r="M29" s="86">
        <v>5</v>
      </c>
      <c r="N29" s="86"/>
      <c r="O29" s="86">
        <v>2</v>
      </c>
      <c r="P29" s="88">
        <f t="shared" si="0"/>
        <v>47.5</v>
      </c>
      <c r="Q29" s="11"/>
      <c r="R29" s="11"/>
      <c r="T29" s="13"/>
    </row>
    <row r="30" spans="1:20" s="12" customFormat="1" ht="15.75">
      <c r="A30" s="65">
        <v>4</v>
      </c>
      <c r="B30" s="72" t="s">
        <v>39</v>
      </c>
      <c r="C30" s="49" t="s">
        <v>40</v>
      </c>
      <c r="D30" s="65">
        <v>3</v>
      </c>
      <c r="E30" s="86">
        <v>7.89</v>
      </c>
      <c r="F30" s="87">
        <v>2</v>
      </c>
      <c r="G30" s="87">
        <v>6</v>
      </c>
      <c r="H30" s="86">
        <f>E30*F30</f>
        <v>15.78</v>
      </c>
      <c r="I30" s="86">
        <v>195.77</v>
      </c>
      <c r="J30" s="87">
        <v>5</v>
      </c>
      <c r="K30" s="87">
        <v>0</v>
      </c>
      <c r="L30" s="86">
        <v>15</v>
      </c>
      <c r="M30" s="86">
        <v>5</v>
      </c>
      <c r="N30" s="86"/>
      <c r="O30" s="86">
        <v>0</v>
      </c>
      <c r="P30" s="88">
        <f t="shared" si="0"/>
        <v>46.78</v>
      </c>
      <c r="Q30" s="11"/>
      <c r="R30" s="11"/>
      <c r="T30" s="13"/>
    </row>
    <row r="31" spans="1:20" s="12" customFormat="1" ht="15.75">
      <c r="A31" s="65">
        <v>5</v>
      </c>
      <c r="B31" s="72" t="s">
        <v>156</v>
      </c>
      <c r="C31" s="49" t="s">
        <v>44</v>
      </c>
      <c r="D31" s="65">
        <v>3</v>
      </c>
      <c r="E31" s="86">
        <v>7.26</v>
      </c>
      <c r="F31" s="87">
        <v>2</v>
      </c>
      <c r="G31" s="87">
        <v>6</v>
      </c>
      <c r="H31" s="86">
        <f>E31*F31</f>
        <v>14.52</v>
      </c>
      <c r="I31" s="86">
        <v>0</v>
      </c>
      <c r="J31" s="87">
        <v>7</v>
      </c>
      <c r="K31" s="87">
        <v>15</v>
      </c>
      <c r="L31" s="86">
        <v>0</v>
      </c>
      <c r="M31" s="86">
        <v>4</v>
      </c>
      <c r="N31" s="86"/>
      <c r="O31" s="86">
        <v>0</v>
      </c>
      <c r="P31" s="88">
        <f t="shared" si="0"/>
        <v>46.519999999999996</v>
      </c>
      <c r="Q31" s="11"/>
      <c r="R31" s="11"/>
      <c r="T31" s="13"/>
    </row>
    <row r="32" spans="1:20" s="12" customFormat="1" ht="15.75">
      <c r="A32" s="65">
        <v>6</v>
      </c>
      <c r="B32" s="72" t="s">
        <v>157</v>
      </c>
      <c r="C32" s="49" t="s">
        <v>110</v>
      </c>
      <c r="D32" s="65">
        <v>1</v>
      </c>
      <c r="E32" s="86">
        <v>4.07</v>
      </c>
      <c r="F32" s="87">
        <v>3</v>
      </c>
      <c r="G32" s="87">
        <v>1</v>
      </c>
      <c r="H32" s="86">
        <f>E32*F32</f>
        <v>12.21</v>
      </c>
      <c r="I32" s="86">
        <v>102.5</v>
      </c>
      <c r="J32" s="87">
        <v>5</v>
      </c>
      <c r="K32" s="87">
        <v>10</v>
      </c>
      <c r="L32" s="86">
        <v>0</v>
      </c>
      <c r="M32" s="86">
        <v>15</v>
      </c>
      <c r="N32" s="86"/>
      <c r="O32" s="86">
        <v>2</v>
      </c>
      <c r="P32" s="88">
        <f t="shared" si="0"/>
        <v>45.21</v>
      </c>
      <c r="Q32" s="11"/>
      <c r="R32" s="11"/>
      <c r="T32" s="13"/>
    </row>
    <row r="33" spans="1:20" s="12" customFormat="1" ht="15.75">
      <c r="A33" s="65">
        <v>7</v>
      </c>
      <c r="B33" s="72" t="s">
        <v>58</v>
      </c>
      <c r="C33" s="49" t="s">
        <v>44</v>
      </c>
      <c r="D33" s="65">
        <v>3</v>
      </c>
      <c r="E33" s="86">
        <v>7.89</v>
      </c>
      <c r="F33" s="87">
        <v>2</v>
      </c>
      <c r="G33" s="87">
        <v>6</v>
      </c>
      <c r="H33" s="86">
        <v>15.78</v>
      </c>
      <c r="I33" s="86">
        <v>0</v>
      </c>
      <c r="J33" s="87">
        <v>7</v>
      </c>
      <c r="K33" s="87">
        <v>10</v>
      </c>
      <c r="L33" s="86">
        <v>0</v>
      </c>
      <c r="M33" s="86">
        <v>4</v>
      </c>
      <c r="N33" s="86"/>
      <c r="O33" s="86">
        <v>1</v>
      </c>
      <c r="P33" s="88">
        <f t="shared" si="0"/>
        <v>43.78</v>
      </c>
      <c r="Q33" s="11"/>
      <c r="R33" s="11"/>
      <c r="T33" s="13"/>
    </row>
    <row r="34" spans="1:20" s="12" customFormat="1" ht="15.75">
      <c r="A34" s="65">
        <v>8</v>
      </c>
      <c r="B34" s="72" t="s">
        <v>97</v>
      </c>
      <c r="C34" s="49" t="s">
        <v>44</v>
      </c>
      <c r="D34" s="65">
        <v>3</v>
      </c>
      <c r="E34" s="86">
        <v>7.84</v>
      </c>
      <c r="F34" s="87">
        <v>2</v>
      </c>
      <c r="G34" s="87">
        <v>6</v>
      </c>
      <c r="H34" s="86">
        <f>E34*F34</f>
        <v>15.68</v>
      </c>
      <c r="I34" s="86">
        <v>0</v>
      </c>
      <c r="J34" s="87">
        <v>7</v>
      </c>
      <c r="K34" s="87">
        <v>10</v>
      </c>
      <c r="L34" s="86">
        <v>0</v>
      </c>
      <c r="M34" s="86">
        <v>5</v>
      </c>
      <c r="N34" s="86"/>
      <c r="O34" s="86">
        <v>0</v>
      </c>
      <c r="P34" s="88">
        <f t="shared" si="0"/>
        <v>43.68</v>
      </c>
      <c r="Q34" s="11"/>
      <c r="R34" s="11"/>
      <c r="T34" s="13"/>
    </row>
    <row r="35" spans="1:20" s="12" customFormat="1" ht="15.75">
      <c r="A35" s="65">
        <v>9</v>
      </c>
      <c r="B35" s="72" t="s">
        <v>82</v>
      </c>
      <c r="C35" s="49" t="s">
        <v>14</v>
      </c>
      <c r="D35" s="65">
        <v>4</v>
      </c>
      <c r="E35" s="65">
        <v>7.24</v>
      </c>
      <c r="F35" s="65">
        <v>2</v>
      </c>
      <c r="G35" s="87">
        <v>9</v>
      </c>
      <c r="H35" s="65">
        <f>E35*F35</f>
        <v>14.48</v>
      </c>
      <c r="I35" s="89">
        <v>206.35</v>
      </c>
      <c r="J35" s="87">
        <v>3</v>
      </c>
      <c r="K35" s="87">
        <v>5</v>
      </c>
      <c r="L35" s="86">
        <v>0</v>
      </c>
      <c r="M35" s="86">
        <v>5</v>
      </c>
      <c r="N35" s="89"/>
      <c r="O35" s="86">
        <v>7</v>
      </c>
      <c r="P35" s="88">
        <f t="shared" si="0"/>
        <v>43.480000000000004</v>
      </c>
      <c r="Q35" s="11"/>
      <c r="R35" s="11"/>
      <c r="T35" s="13"/>
    </row>
    <row r="36" spans="1:20" s="12" customFormat="1" ht="15.75">
      <c r="A36" s="65">
        <v>10</v>
      </c>
      <c r="B36" s="72" t="s">
        <v>158</v>
      </c>
      <c r="C36" s="49" t="s">
        <v>84</v>
      </c>
      <c r="D36" s="65">
        <v>4</v>
      </c>
      <c r="E36" s="86">
        <v>7.1</v>
      </c>
      <c r="F36" s="87">
        <v>2</v>
      </c>
      <c r="G36" s="87">
        <v>9</v>
      </c>
      <c r="H36" s="86">
        <f>E36*F36</f>
        <v>14.2</v>
      </c>
      <c r="I36" s="86">
        <v>344.97</v>
      </c>
      <c r="J36" s="87">
        <v>0</v>
      </c>
      <c r="K36" s="87">
        <v>0</v>
      </c>
      <c r="L36" s="86">
        <v>15</v>
      </c>
      <c r="M36" s="86">
        <v>4</v>
      </c>
      <c r="N36" s="86"/>
      <c r="O36" s="86">
        <v>0</v>
      </c>
      <c r="P36" s="88">
        <f t="shared" si="0"/>
        <v>42.2</v>
      </c>
      <c r="Q36" s="11"/>
      <c r="R36" s="11"/>
      <c r="T36" s="13"/>
    </row>
    <row r="37" spans="1:20" s="12" customFormat="1" ht="15.75">
      <c r="A37" s="65">
        <v>11</v>
      </c>
      <c r="B37" s="72" t="s">
        <v>159</v>
      </c>
      <c r="C37" s="49" t="s">
        <v>64</v>
      </c>
      <c r="D37" s="65">
        <v>4</v>
      </c>
      <c r="E37" s="86">
        <v>6.54</v>
      </c>
      <c r="F37" s="87">
        <v>2</v>
      </c>
      <c r="G37" s="87">
        <v>9</v>
      </c>
      <c r="H37" s="86">
        <v>13.08</v>
      </c>
      <c r="I37" s="86">
        <v>135.16</v>
      </c>
      <c r="J37" s="87">
        <v>5</v>
      </c>
      <c r="K37" s="87">
        <v>0</v>
      </c>
      <c r="L37" s="86">
        <v>15</v>
      </c>
      <c r="M37" s="86">
        <v>0</v>
      </c>
      <c r="N37" s="86"/>
      <c r="O37" s="86">
        <v>0</v>
      </c>
      <c r="P37" s="88">
        <f t="shared" si="0"/>
        <v>42.08</v>
      </c>
      <c r="Q37" s="11"/>
      <c r="R37" s="11"/>
      <c r="T37" s="13"/>
    </row>
    <row r="38" spans="1:20" s="12" customFormat="1" ht="15.75">
      <c r="A38" s="65">
        <v>12</v>
      </c>
      <c r="B38" s="72" t="s">
        <v>160</v>
      </c>
      <c r="C38" s="49" t="s">
        <v>87</v>
      </c>
      <c r="D38" s="65">
        <v>4</v>
      </c>
      <c r="E38" s="86">
        <v>7</v>
      </c>
      <c r="F38" s="87">
        <v>2</v>
      </c>
      <c r="G38" s="87">
        <v>9</v>
      </c>
      <c r="H38" s="86">
        <f>E38*F38</f>
        <v>14</v>
      </c>
      <c r="I38" s="86">
        <v>115.68</v>
      </c>
      <c r="J38" s="87">
        <v>5</v>
      </c>
      <c r="K38" s="87">
        <v>5</v>
      </c>
      <c r="L38" s="86">
        <v>0</v>
      </c>
      <c r="M38" s="86">
        <v>5</v>
      </c>
      <c r="N38" s="86"/>
      <c r="O38" s="86">
        <v>3</v>
      </c>
      <c r="P38" s="88">
        <f t="shared" si="0"/>
        <v>41</v>
      </c>
      <c r="Q38" s="11"/>
      <c r="R38" s="11"/>
      <c r="T38" s="13"/>
    </row>
    <row r="39" spans="1:20" s="12" customFormat="1" ht="15.75">
      <c r="A39" s="65">
        <v>13</v>
      </c>
      <c r="B39" s="72" t="s">
        <v>109</v>
      </c>
      <c r="C39" s="49" t="s">
        <v>108</v>
      </c>
      <c r="D39" s="65">
        <v>2</v>
      </c>
      <c r="E39" s="86">
        <v>7.73</v>
      </c>
      <c r="F39" s="87">
        <v>2</v>
      </c>
      <c r="G39" s="87">
        <v>3</v>
      </c>
      <c r="H39" s="86">
        <f>E39*F39</f>
        <v>15.46</v>
      </c>
      <c r="I39" s="86">
        <v>78.3</v>
      </c>
      <c r="J39" s="87">
        <v>7</v>
      </c>
      <c r="K39" s="87">
        <v>10</v>
      </c>
      <c r="L39" s="86">
        <v>0</v>
      </c>
      <c r="M39" s="86">
        <v>5</v>
      </c>
      <c r="N39" s="86"/>
      <c r="O39" s="86">
        <v>0</v>
      </c>
      <c r="P39" s="88">
        <f t="shared" si="0"/>
        <v>40.46</v>
      </c>
      <c r="Q39" s="11"/>
      <c r="R39" s="11"/>
      <c r="T39" s="13"/>
    </row>
    <row r="40" spans="1:20" s="12" customFormat="1" ht="15.75">
      <c r="A40" s="65">
        <v>14</v>
      </c>
      <c r="B40" s="72" t="s">
        <v>70</v>
      </c>
      <c r="C40" s="49" t="s">
        <v>71</v>
      </c>
      <c r="D40" s="65">
        <v>4</v>
      </c>
      <c r="E40" s="86">
        <v>7.64</v>
      </c>
      <c r="F40" s="87">
        <v>2</v>
      </c>
      <c r="G40" s="87">
        <v>9</v>
      </c>
      <c r="H40" s="86">
        <f>E40*F40</f>
        <v>15.28</v>
      </c>
      <c r="I40" s="86">
        <v>457.59</v>
      </c>
      <c r="J40" s="87">
        <v>0</v>
      </c>
      <c r="K40" s="87">
        <v>0</v>
      </c>
      <c r="L40" s="86">
        <v>15</v>
      </c>
      <c r="M40" s="86">
        <v>0</v>
      </c>
      <c r="N40" s="86"/>
      <c r="O40" s="86">
        <v>1</v>
      </c>
      <c r="P40" s="88">
        <f t="shared" si="0"/>
        <v>40.28</v>
      </c>
      <c r="Q40" s="11"/>
      <c r="R40" s="11"/>
      <c r="T40" s="13"/>
    </row>
    <row r="41" spans="1:20" s="12" customFormat="1" ht="15.75">
      <c r="A41" s="65">
        <v>15</v>
      </c>
      <c r="B41" s="72" t="s">
        <v>65</v>
      </c>
      <c r="C41" s="50" t="s">
        <v>152</v>
      </c>
      <c r="D41" s="65">
        <v>3</v>
      </c>
      <c r="E41" s="86">
        <v>7.61</v>
      </c>
      <c r="F41" s="87">
        <v>2</v>
      </c>
      <c r="G41" s="87">
        <v>6</v>
      </c>
      <c r="H41" s="86">
        <v>15.22</v>
      </c>
      <c r="I41" s="86">
        <v>161.83</v>
      </c>
      <c r="J41" s="87">
        <v>5</v>
      </c>
      <c r="K41" s="87">
        <v>5</v>
      </c>
      <c r="L41" s="86">
        <v>0</v>
      </c>
      <c r="M41" s="86">
        <v>5</v>
      </c>
      <c r="N41" s="86"/>
      <c r="O41" s="86">
        <v>3</v>
      </c>
      <c r="P41" s="88">
        <f t="shared" si="0"/>
        <v>39.22</v>
      </c>
      <c r="Q41" s="11"/>
      <c r="R41" s="11"/>
      <c r="T41" s="13"/>
    </row>
    <row r="42" spans="1:20" s="12" customFormat="1" ht="15.75">
      <c r="A42" s="65">
        <v>16</v>
      </c>
      <c r="B42" s="72" t="s">
        <v>75</v>
      </c>
      <c r="C42" s="50" t="s">
        <v>33</v>
      </c>
      <c r="D42" s="65">
        <v>1</v>
      </c>
      <c r="E42" s="86">
        <v>4.3</v>
      </c>
      <c r="F42" s="87">
        <v>3</v>
      </c>
      <c r="G42" s="87">
        <v>1</v>
      </c>
      <c r="H42" s="86">
        <f aca="true" t="shared" si="1" ref="H42:H72">E42*F42</f>
        <v>12.899999999999999</v>
      </c>
      <c r="I42" s="86">
        <v>150</v>
      </c>
      <c r="J42" s="87">
        <v>5</v>
      </c>
      <c r="K42" s="87">
        <v>5</v>
      </c>
      <c r="L42" s="86">
        <v>0</v>
      </c>
      <c r="M42" s="86">
        <v>5</v>
      </c>
      <c r="N42" s="86"/>
      <c r="O42" s="86">
        <v>10</v>
      </c>
      <c r="P42" s="88">
        <f t="shared" si="0"/>
        <v>38.9</v>
      </c>
      <c r="Q42" s="11"/>
      <c r="R42" s="11"/>
      <c r="T42" s="13"/>
    </row>
    <row r="43" spans="1:20" s="26" customFormat="1" ht="15.75">
      <c r="A43" s="90">
        <v>17</v>
      </c>
      <c r="B43" s="72" t="s">
        <v>247</v>
      </c>
      <c r="C43" s="50" t="s">
        <v>25</v>
      </c>
      <c r="D43" s="65">
        <v>4</v>
      </c>
      <c r="E43" s="86">
        <v>7.43</v>
      </c>
      <c r="F43" s="87">
        <v>2</v>
      </c>
      <c r="G43" s="87">
        <v>9</v>
      </c>
      <c r="H43" s="86">
        <f t="shared" si="1"/>
        <v>14.86</v>
      </c>
      <c r="I43" s="89">
        <v>112.5</v>
      </c>
      <c r="J43" s="87">
        <v>5</v>
      </c>
      <c r="K43" s="87">
        <v>5</v>
      </c>
      <c r="L43" s="86">
        <v>0</v>
      </c>
      <c r="M43" s="86">
        <v>5</v>
      </c>
      <c r="N43" s="89"/>
      <c r="O43" s="86">
        <v>0</v>
      </c>
      <c r="P43" s="88">
        <f t="shared" si="0"/>
        <v>38.86</v>
      </c>
      <c r="Q43" s="11"/>
      <c r="R43" s="11"/>
      <c r="S43" s="12"/>
      <c r="T43" s="13"/>
    </row>
    <row r="44" spans="1:20" s="12" customFormat="1" ht="15.75">
      <c r="A44" s="65">
        <v>18</v>
      </c>
      <c r="B44" s="72" t="s">
        <v>89</v>
      </c>
      <c r="C44" s="50" t="s">
        <v>14</v>
      </c>
      <c r="D44" s="65">
        <v>4</v>
      </c>
      <c r="E44" s="86">
        <v>6.71</v>
      </c>
      <c r="F44" s="87">
        <v>2</v>
      </c>
      <c r="G44" s="87">
        <v>9</v>
      </c>
      <c r="H44" s="86">
        <f t="shared" si="1"/>
        <v>13.42</v>
      </c>
      <c r="I44" s="86">
        <v>295.97</v>
      </c>
      <c r="J44" s="87">
        <v>3</v>
      </c>
      <c r="K44" s="87">
        <v>5</v>
      </c>
      <c r="L44" s="86">
        <v>0</v>
      </c>
      <c r="M44" s="86">
        <v>5</v>
      </c>
      <c r="N44" s="86"/>
      <c r="O44" s="86">
        <v>3</v>
      </c>
      <c r="P44" s="88">
        <f t="shared" si="0"/>
        <v>38.42</v>
      </c>
      <c r="Q44" s="11"/>
      <c r="R44" s="11"/>
      <c r="T44" s="13"/>
    </row>
    <row r="45" spans="1:20" s="12" customFormat="1" ht="15.75">
      <c r="A45" s="65">
        <v>19</v>
      </c>
      <c r="B45" s="72" t="s">
        <v>246</v>
      </c>
      <c r="C45" s="50" t="s">
        <v>44</v>
      </c>
      <c r="D45" s="65">
        <v>3</v>
      </c>
      <c r="E45" s="86">
        <v>7.7</v>
      </c>
      <c r="F45" s="87">
        <v>2</v>
      </c>
      <c r="G45" s="87">
        <v>6</v>
      </c>
      <c r="H45" s="86">
        <f t="shared" si="1"/>
        <v>15.4</v>
      </c>
      <c r="I45" s="89">
        <v>295.39</v>
      </c>
      <c r="J45" s="87">
        <v>3</v>
      </c>
      <c r="K45" s="87">
        <v>5</v>
      </c>
      <c r="L45" s="86">
        <v>0</v>
      </c>
      <c r="M45" s="86">
        <v>5</v>
      </c>
      <c r="N45" s="89"/>
      <c r="O45" s="86">
        <v>4</v>
      </c>
      <c r="P45" s="88">
        <f t="shared" si="0"/>
        <v>38.4</v>
      </c>
      <c r="Q45" s="11"/>
      <c r="R45" s="11"/>
      <c r="T45" s="13"/>
    </row>
    <row r="46" spans="1:20" s="12" customFormat="1" ht="15.75">
      <c r="A46" s="65">
        <v>20</v>
      </c>
      <c r="B46" s="72" t="s">
        <v>48</v>
      </c>
      <c r="C46" s="50" t="s">
        <v>13</v>
      </c>
      <c r="D46" s="65">
        <v>3</v>
      </c>
      <c r="E46" s="86">
        <v>6.61</v>
      </c>
      <c r="F46" s="87">
        <v>2</v>
      </c>
      <c r="G46" s="87">
        <v>6</v>
      </c>
      <c r="H46" s="86">
        <f t="shared" si="1"/>
        <v>13.22</v>
      </c>
      <c r="I46" s="89">
        <v>176.34</v>
      </c>
      <c r="J46" s="87">
        <v>5</v>
      </c>
      <c r="K46" s="87">
        <v>5</v>
      </c>
      <c r="L46" s="86">
        <v>0</v>
      </c>
      <c r="M46" s="86">
        <v>5</v>
      </c>
      <c r="N46" s="89"/>
      <c r="O46" s="86">
        <v>4</v>
      </c>
      <c r="P46" s="88">
        <f t="shared" si="0"/>
        <v>38.22</v>
      </c>
      <c r="Q46" s="11"/>
      <c r="R46" s="11"/>
      <c r="T46" s="13"/>
    </row>
    <row r="47" spans="1:20" s="12" customFormat="1" ht="15.75">
      <c r="A47" s="65">
        <v>21</v>
      </c>
      <c r="B47" s="72" t="s">
        <v>59</v>
      </c>
      <c r="C47" s="50" t="s">
        <v>36</v>
      </c>
      <c r="D47" s="65">
        <v>1</v>
      </c>
      <c r="E47" s="86">
        <v>4.15</v>
      </c>
      <c r="F47" s="87">
        <v>3</v>
      </c>
      <c r="G47" s="87">
        <v>1</v>
      </c>
      <c r="H47" s="86">
        <f t="shared" si="1"/>
        <v>12.450000000000001</v>
      </c>
      <c r="I47" s="86">
        <v>0</v>
      </c>
      <c r="J47" s="87">
        <v>7</v>
      </c>
      <c r="K47" s="87">
        <v>10</v>
      </c>
      <c r="L47" s="86">
        <v>0</v>
      </c>
      <c r="M47" s="86">
        <v>4</v>
      </c>
      <c r="N47" s="86"/>
      <c r="O47" s="86">
        <v>3</v>
      </c>
      <c r="P47" s="88">
        <f t="shared" si="0"/>
        <v>37.45</v>
      </c>
      <c r="Q47" s="11"/>
      <c r="R47" s="11"/>
      <c r="T47" s="13"/>
    </row>
    <row r="48" spans="1:20" s="12" customFormat="1" ht="15.75">
      <c r="A48" s="65">
        <v>22</v>
      </c>
      <c r="B48" s="72" t="s">
        <v>161</v>
      </c>
      <c r="C48" s="50" t="s">
        <v>44</v>
      </c>
      <c r="D48" s="65">
        <v>3</v>
      </c>
      <c r="E48" s="86">
        <v>6.67</v>
      </c>
      <c r="F48" s="87">
        <v>2</v>
      </c>
      <c r="G48" s="87">
        <v>6</v>
      </c>
      <c r="H48" s="86">
        <f t="shared" si="1"/>
        <v>13.34</v>
      </c>
      <c r="I48" s="86">
        <v>219.4</v>
      </c>
      <c r="J48" s="87">
        <v>3</v>
      </c>
      <c r="K48" s="87">
        <v>10</v>
      </c>
      <c r="L48" s="86">
        <v>0</v>
      </c>
      <c r="M48" s="86">
        <v>5</v>
      </c>
      <c r="N48" s="86"/>
      <c r="O48" s="86">
        <v>0</v>
      </c>
      <c r="P48" s="88">
        <f t="shared" si="0"/>
        <v>37.34</v>
      </c>
      <c r="Q48" s="11"/>
      <c r="R48" s="11"/>
      <c r="T48" s="13"/>
    </row>
    <row r="49" spans="1:20" s="12" customFormat="1" ht="15.75">
      <c r="A49" s="65">
        <v>23</v>
      </c>
      <c r="B49" s="72" t="s">
        <v>77</v>
      </c>
      <c r="C49" s="50" t="s">
        <v>64</v>
      </c>
      <c r="D49" s="65">
        <v>4</v>
      </c>
      <c r="E49" s="86">
        <v>7.61</v>
      </c>
      <c r="F49" s="87">
        <v>2</v>
      </c>
      <c r="G49" s="87">
        <v>9</v>
      </c>
      <c r="H49" s="86">
        <f t="shared" si="1"/>
        <v>15.22</v>
      </c>
      <c r="I49" s="86">
        <v>205.01</v>
      </c>
      <c r="J49" s="87">
        <v>3</v>
      </c>
      <c r="K49" s="87">
        <v>5</v>
      </c>
      <c r="L49" s="86">
        <v>0</v>
      </c>
      <c r="M49" s="86">
        <v>5</v>
      </c>
      <c r="N49" s="86"/>
      <c r="O49" s="86">
        <v>0</v>
      </c>
      <c r="P49" s="88">
        <f t="shared" si="0"/>
        <v>37.22</v>
      </c>
      <c r="Q49" s="11"/>
      <c r="R49" s="11"/>
      <c r="T49" s="13"/>
    </row>
    <row r="50" spans="1:20" s="12" customFormat="1" ht="15.75" customHeight="1">
      <c r="A50" s="65">
        <v>24</v>
      </c>
      <c r="B50" s="72" t="s">
        <v>83</v>
      </c>
      <c r="C50" s="50" t="s">
        <v>153</v>
      </c>
      <c r="D50" s="65">
        <v>3</v>
      </c>
      <c r="E50" s="86">
        <v>7.06</v>
      </c>
      <c r="F50" s="87">
        <v>2</v>
      </c>
      <c r="G50" s="87">
        <v>6</v>
      </c>
      <c r="H50" s="86">
        <f t="shared" si="1"/>
        <v>14.12</v>
      </c>
      <c r="I50" s="86">
        <v>164.85</v>
      </c>
      <c r="J50" s="87">
        <v>5</v>
      </c>
      <c r="K50" s="87">
        <v>5</v>
      </c>
      <c r="L50" s="86">
        <v>0</v>
      </c>
      <c r="M50" s="86">
        <v>4</v>
      </c>
      <c r="N50" s="86"/>
      <c r="O50" s="86">
        <v>3</v>
      </c>
      <c r="P50" s="88">
        <f t="shared" si="0"/>
        <v>37.12</v>
      </c>
      <c r="Q50" s="11"/>
      <c r="R50" s="11"/>
      <c r="T50" s="13"/>
    </row>
    <row r="51" spans="1:20" s="4" customFormat="1" ht="15.75">
      <c r="A51" s="65">
        <v>25</v>
      </c>
      <c r="B51" s="72" t="s">
        <v>162</v>
      </c>
      <c r="C51" s="50" t="s">
        <v>12</v>
      </c>
      <c r="D51" s="65">
        <v>2</v>
      </c>
      <c r="E51" s="86">
        <v>7.8</v>
      </c>
      <c r="F51" s="87">
        <v>2</v>
      </c>
      <c r="G51" s="87">
        <v>3</v>
      </c>
      <c r="H51" s="86">
        <f t="shared" si="1"/>
        <v>15.6</v>
      </c>
      <c r="I51" s="86">
        <v>0</v>
      </c>
      <c r="J51" s="87">
        <v>7</v>
      </c>
      <c r="K51" s="87">
        <v>10</v>
      </c>
      <c r="L51" s="86">
        <v>0</v>
      </c>
      <c r="M51" s="86">
        <v>1</v>
      </c>
      <c r="N51" s="86"/>
      <c r="O51" s="86">
        <v>0</v>
      </c>
      <c r="P51" s="88">
        <f t="shared" si="0"/>
        <v>36.6</v>
      </c>
      <c r="Q51" s="138"/>
      <c r="R51" s="138"/>
      <c r="T51" s="139"/>
    </row>
    <row r="52" spans="1:20" s="4" customFormat="1" ht="15.75">
      <c r="A52" s="65">
        <v>26</v>
      </c>
      <c r="B52" s="72" t="s">
        <v>103</v>
      </c>
      <c r="C52" s="50" t="s">
        <v>104</v>
      </c>
      <c r="D52" s="65">
        <v>2</v>
      </c>
      <c r="E52" s="86">
        <v>7.7</v>
      </c>
      <c r="F52" s="87">
        <v>2</v>
      </c>
      <c r="G52" s="87">
        <v>3</v>
      </c>
      <c r="H52" s="86">
        <f t="shared" si="1"/>
        <v>15.4</v>
      </c>
      <c r="I52" s="86">
        <v>116.93</v>
      </c>
      <c r="J52" s="87">
        <v>5</v>
      </c>
      <c r="K52" s="87">
        <v>5</v>
      </c>
      <c r="L52" s="86">
        <v>0</v>
      </c>
      <c r="M52" s="86">
        <v>5</v>
      </c>
      <c r="N52" s="86"/>
      <c r="O52" s="86">
        <v>3</v>
      </c>
      <c r="P52" s="88">
        <f t="shared" si="0"/>
        <v>36.4</v>
      </c>
      <c r="Q52" s="138"/>
      <c r="R52" s="138"/>
      <c r="T52" s="139"/>
    </row>
    <row r="53" spans="1:20" s="4" customFormat="1" ht="15.75">
      <c r="A53" s="65">
        <v>27</v>
      </c>
      <c r="B53" s="72" t="s">
        <v>96</v>
      </c>
      <c r="C53" s="50" t="s">
        <v>44</v>
      </c>
      <c r="D53" s="65">
        <v>2</v>
      </c>
      <c r="E53" s="86">
        <v>7.63</v>
      </c>
      <c r="F53" s="87">
        <v>2</v>
      </c>
      <c r="G53" s="87">
        <v>3</v>
      </c>
      <c r="H53" s="86">
        <f t="shared" si="1"/>
        <v>15.26</v>
      </c>
      <c r="I53" s="86">
        <v>117.5</v>
      </c>
      <c r="J53" s="87">
        <v>5</v>
      </c>
      <c r="K53" s="87">
        <v>5</v>
      </c>
      <c r="L53" s="86">
        <v>0</v>
      </c>
      <c r="M53" s="86">
        <v>5</v>
      </c>
      <c r="N53" s="86"/>
      <c r="O53" s="86">
        <v>3</v>
      </c>
      <c r="P53" s="88">
        <f t="shared" si="0"/>
        <v>36.26</v>
      </c>
      <c r="Q53" s="138"/>
      <c r="R53" s="138"/>
      <c r="T53" s="139"/>
    </row>
    <row r="54" spans="1:20" s="165" customFormat="1" ht="15.75">
      <c r="A54" s="90">
        <v>28</v>
      </c>
      <c r="B54" s="72" t="s">
        <v>98</v>
      </c>
      <c r="C54" s="49" t="s">
        <v>99</v>
      </c>
      <c r="D54" s="65">
        <v>1</v>
      </c>
      <c r="E54" s="86">
        <v>4.93</v>
      </c>
      <c r="F54" s="87">
        <v>3</v>
      </c>
      <c r="G54" s="87">
        <v>1</v>
      </c>
      <c r="H54" s="86">
        <f t="shared" si="1"/>
        <v>14.79</v>
      </c>
      <c r="I54" s="86">
        <v>338.93</v>
      </c>
      <c r="J54" s="87">
        <v>0</v>
      </c>
      <c r="K54" s="87">
        <v>5</v>
      </c>
      <c r="L54" s="86">
        <v>0</v>
      </c>
      <c r="M54" s="86">
        <v>15</v>
      </c>
      <c r="N54" s="86"/>
      <c r="O54" s="86">
        <v>0</v>
      </c>
      <c r="P54" s="88">
        <f t="shared" si="0"/>
        <v>35.79</v>
      </c>
      <c r="Q54" s="140"/>
      <c r="R54" s="140"/>
      <c r="S54" s="141"/>
      <c r="T54" s="142"/>
    </row>
    <row r="55" spans="1:20" s="141" customFormat="1" ht="15.75">
      <c r="A55" s="65">
        <v>29</v>
      </c>
      <c r="B55" s="72" t="s">
        <v>92</v>
      </c>
      <c r="C55" s="49" t="s">
        <v>154</v>
      </c>
      <c r="D55" s="65">
        <v>3</v>
      </c>
      <c r="E55" s="86">
        <v>7.12</v>
      </c>
      <c r="F55" s="87">
        <v>2</v>
      </c>
      <c r="G55" s="87">
        <v>6</v>
      </c>
      <c r="H55" s="86">
        <f t="shared" si="1"/>
        <v>14.24</v>
      </c>
      <c r="I55" s="86">
        <v>389.87</v>
      </c>
      <c r="J55" s="87">
        <v>0</v>
      </c>
      <c r="K55" s="87">
        <v>0</v>
      </c>
      <c r="L55" s="86">
        <v>15</v>
      </c>
      <c r="M55" s="86">
        <v>0</v>
      </c>
      <c r="N55" s="86"/>
      <c r="O55" s="86">
        <v>0</v>
      </c>
      <c r="P55" s="88">
        <f t="shared" si="0"/>
        <v>35.24</v>
      </c>
      <c r="Q55" s="140"/>
      <c r="R55" s="140"/>
      <c r="T55" s="142"/>
    </row>
    <row r="56" spans="1:20" s="141" customFormat="1" ht="15.75">
      <c r="A56" s="65">
        <v>30</v>
      </c>
      <c r="B56" s="72" t="s">
        <v>163</v>
      </c>
      <c r="C56" s="49" t="s">
        <v>12</v>
      </c>
      <c r="D56" s="65">
        <v>3</v>
      </c>
      <c r="E56" s="86">
        <v>7.06</v>
      </c>
      <c r="F56" s="87">
        <v>2</v>
      </c>
      <c r="G56" s="87">
        <v>6</v>
      </c>
      <c r="H56" s="86">
        <f t="shared" si="1"/>
        <v>14.12</v>
      </c>
      <c r="I56" s="86">
        <v>154.11</v>
      </c>
      <c r="J56" s="87">
        <v>5</v>
      </c>
      <c r="K56" s="87">
        <v>5</v>
      </c>
      <c r="L56" s="86">
        <v>0</v>
      </c>
      <c r="M56" s="86">
        <v>5</v>
      </c>
      <c r="N56" s="86"/>
      <c r="O56" s="86">
        <v>0</v>
      </c>
      <c r="P56" s="88">
        <f t="shared" si="0"/>
        <v>35.12</v>
      </c>
      <c r="Q56" s="140"/>
      <c r="R56" s="140"/>
      <c r="T56" s="142"/>
    </row>
    <row r="57" spans="1:20" s="141" customFormat="1" ht="15.75">
      <c r="A57" s="65">
        <v>31</v>
      </c>
      <c r="B57" s="72" t="s">
        <v>76</v>
      </c>
      <c r="C57" s="49" t="s">
        <v>14</v>
      </c>
      <c r="D57" s="65">
        <v>3</v>
      </c>
      <c r="E57" s="86">
        <v>7</v>
      </c>
      <c r="F57" s="87">
        <v>2</v>
      </c>
      <c r="G57" s="87">
        <v>6</v>
      </c>
      <c r="H57" s="86">
        <f t="shared" si="1"/>
        <v>14</v>
      </c>
      <c r="I57" s="86">
        <v>452.79</v>
      </c>
      <c r="J57" s="87">
        <v>0</v>
      </c>
      <c r="K57" s="87">
        <v>0</v>
      </c>
      <c r="L57" s="86">
        <v>15</v>
      </c>
      <c r="M57" s="86">
        <v>0</v>
      </c>
      <c r="N57" s="86"/>
      <c r="O57" s="86">
        <v>0</v>
      </c>
      <c r="P57" s="88">
        <f t="shared" si="0"/>
        <v>35</v>
      </c>
      <c r="Q57" s="140"/>
      <c r="R57" s="140"/>
      <c r="T57" s="142"/>
    </row>
    <row r="58" spans="1:20" s="141" customFormat="1" ht="15.75">
      <c r="A58" s="65">
        <v>32</v>
      </c>
      <c r="B58" s="72" t="s">
        <v>41</v>
      </c>
      <c r="C58" s="49" t="s">
        <v>18</v>
      </c>
      <c r="D58" s="65">
        <v>4</v>
      </c>
      <c r="E58" s="86">
        <v>7.7</v>
      </c>
      <c r="F58" s="87">
        <v>2</v>
      </c>
      <c r="G58" s="87">
        <v>9</v>
      </c>
      <c r="H58" s="86">
        <f t="shared" si="1"/>
        <v>15.4</v>
      </c>
      <c r="I58" s="86">
        <v>427.47</v>
      </c>
      <c r="J58" s="87">
        <v>0</v>
      </c>
      <c r="K58" s="87">
        <v>5</v>
      </c>
      <c r="L58" s="86">
        <v>0</v>
      </c>
      <c r="M58" s="86">
        <v>5</v>
      </c>
      <c r="N58" s="86"/>
      <c r="O58" s="86">
        <v>0</v>
      </c>
      <c r="P58" s="88">
        <f t="shared" si="0"/>
        <v>34.4</v>
      </c>
      <c r="Q58" s="140"/>
      <c r="R58" s="140"/>
      <c r="T58" s="142"/>
    </row>
    <row r="59" spans="1:20" s="141" customFormat="1" ht="15.75">
      <c r="A59" s="65">
        <v>33</v>
      </c>
      <c r="B59" s="72" t="s">
        <v>261</v>
      </c>
      <c r="C59" s="49" t="s">
        <v>33</v>
      </c>
      <c r="D59" s="65">
        <v>1</v>
      </c>
      <c r="E59" s="86">
        <v>4.41</v>
      </c>
      <c r="F59" s="87">
        <v>3</v>
      </c>
      <c r="G59" s="87">
        <v>1</v>
      </c>
      <c r="H59" s="86">
        <f t="shared" si="1"/>
        <v>13.23</v>
      </c>
      <c r="I59" s="86">
        <v>169.53</v>
      </c>
      <c r="J59" s="87">
        <v>5</v>
      </c>
      <c r="K59" s="87">
        <v>10</v>
      </c>
      <c r="L59" s="86">
        <v>0</v>
      </c>
      <c r="M59" s="86">
        <v>5</v>
      </c>
      <c r="N59" s="86"/>
      <c r="O59" s="86">
        <v>0</v>
      </c>
      <c r="P59" s="88">
        <f aca="true" t="shared" si="2" ref="P59:P90">O59+N59+M59+J59+H59+L59+K59+G59</f>
        <v>34.230000000000004</v>
      </c>
      <c r="Q59" s="140"/>
      <c r="R59" s="140"/>
      <c r="T59" s="142"/>
    </row>
    <row r="60" spans="1:20" s="141" customFormat="1" ht="15.75">
      <c r="A60" s="65">
        <v>34</v>
      </c>
      <c r="B60" s="72" t="s">
        <v>80</v>
      </c>
      <c r="C60" s="49" t="s">
        <v>81</v>
      </c>
      <c r="D60" s="65">
        <v>1</v>
      </c>
      <c r="E60" s="86">
        <v>4.32</v>
      </c>
      <c r="F60" s="87">
        <v>3</v>
      </c>
      <c r="G60" s="87">
        <v>1</v>
      </c>
      <c r="H60" s="86">
        <f t="shared" si="1"/>
        <v>12.96</v>
      </c>
      <c r="I60" s="86">
        <v>206.35</v>
      </c>
      <c r="J60" s="87">
        <v>3</v>
      </c>
      <c r="K60" s="87">
        <v>5</v>
      </c>
      <c r="L60" s="86">
        <v>0</v>
      </c>
      <c r="M60" s="86">
        <v>5</v>
      </c>
      <c r="N60" s="86"/>
      <c r="O60" s="86">
        <v>7</v>
      </c>
      <c r="P60" s="88">
        <f t="shared" si="2"/>
        <v>33.96</v>
      </c>
      <c r="Q60" s="140"/>
      <c r="R60" s="140"/>
      <c r="T60" s="142"/>
    </row>
    <row r="61" spans="1:20" s="141" customFormat="1" ht="15.75">
      <c r="A61" s="65">
        <v>35</v>
      </c>
      <c r="B61" s="74" t="s">
        <v>263</v>
      </c>
      <c r="C61" s="50" t="s">
        <v>296</v>
      </c>
      <c r="D61" s="90">
        <v>3</v>
      </c>
      <c r="E61" s="90">
        <v>6.95</v>
      </c>
      <c r="F61" s="90">
        <v>2</v>
      </c>
      <c r="G61" s="90">
        <v>6</v>
      </c>
      <c r="H61" s="91">
        <f t="shared" si="1"/>
        <v>13.9</v>
      </c>
      <c r="I61" s="91">
        <v>278.56</v>
      </c>
      <c r="J61" s="92">
        <v>3</v>
      </c>
      <c r="K61" s="92">
        <v>5</v>
      </c>
      <c r="L61" s="91">
        <v>0</v>
      </c>
      <c r="M61" s="91">
        <v>5</v>
      </c>
      <c r="N61" s="176"/>
      <c r="O61" s="91">
        <v>1</v>
      </c>
      <c r="P61" s="93">
        <f t="shared" si="2"/>
        <v>33.9</v>
      </c>
      <c r="Q61" s="140"/>
      <c r="R61" s="140"/>
      <c r="T61" s="142"/>
    </row>
    <row r="62" spans="1:20" s="141" customFormat="1" ht="15.75">
      <c r="A62" s="65">
        <v>36</v>
      </c>
      <c r="B62" s="177" t="s">
        <v>166</v>
      </c>
      <c r="C62" s="50" t="s">
        <v>32</v>
      </c>
      <c r="D62" s="90">
        <v>1</v>
      </c>
      <c r="E62" s="91">
        <v>4.26</v>
      </c>
      <c r="F62" s="92">
        <v>3</v>
      </c>
      <c r="G62" s="92">
        <v>1</v>
      </c>
      <c r="H62" s="91">
        <f t="shared" si="1"/>
        <v>12.78</v>
      </c>
      <c r="I62" s="91">
        <v>263.43</v>
      </c>
      <c r="J62" s="92">
        <v>3</v>
      </c>
      <c r="K62" s="92">
        <v>0</v>
      </c>
      <c r="L62" s="91">
        <v>0</v>
      </c>
      <c r="M62" s="91">
        <v>7</v>
      </c>
      <c r="N62" s="91"/>
      <c r="O62" s="91">
        <v>10</v>
      </c>
      <c r="P62" s="93">
        <f t="shared" si="2"/>
        <v>33.78</v>
      </c>
      <c r="Q62" s="140"/>
      <c r="R62" s="140"/>
      <c r="T62" s="142"/>
    </row>
    <row r="63" spans="1:20" s="141" customFormat="1" ht="15.75">
      <c r="A63" s="65">
        <v>37</v>
      </c>
      <c r="B63" s="72" t="s">
        <v>164</v>
      </c>
      <c r="C63" s="49" t="s">
        <v>33</v>
      </c>
      <c r="D63" s="65">
        <v>4</v>
      </c>
      <c r="E63" s="86">
        <v>7.75</v>
      </c>
      <c r="F63" s="87">
        <v>2</v>
      </c>
      <c r="G63" s="87">
        <v>9</v>
      </c>
      <c r="H63" s="86">
        <f t="shared" si="1"/>
        <v>15.5</v>
      </c>
      <c r="I63" s="89">
        <v>382</v>
      </c>
      <c r="J63" s="87">
        <v>0</v>
      </c>
      <c r="K63" s="87">
        <v>0</v>
      </c>
      <c r="L63" s="86">
        <v>0</v>
      </c>
      <c r="M63" s="86">
        <v>5</v>
      </c>
      <c r="N63" s="89"/>
      <c r="O63" s="86">
        <v>4</v>
      </c>
      <c r="P63" s="88">
        <f t="shared" si="2"/>
        <v>33.5</v>
      </c>
      <c r="Q63" s="140"/>
      <c r="R63" s="140"/>
      <c r="T63" s="142"/>
    </row>
    <row r="64" spans="1:20" s="141" customFormat="1" ht="15.75">
      <c r="A64" s="65">
        <v>38</v>
      </c>
      <c r="B64" s="72" t="s">
        <v>52</v>
      </c>
      <c r="C64" s="49" t="s">
        <v>20</v>
      </c>
      <c r="D64" s="65">
        <v>4</v>
      </c>
      <c r="E64" s="86">
        <v>7.25</v>
      </c>
      <c r="F64" s="87">
        <v>2</v>
      </c>
      <c r="G64" s="87">
        <v>9</v>
      </c>
      <c r="H64" s="86">
        <f t="shared" si="1"/>
        <v>14.5</v>
      </c>
      <c r="I64" s="86">
        <v>214.95</v>
      </c>
      <c r="J64" s="87">
        <v>3</v>
      </c>
      <c r="K64" s="87">
        <v>5</v>
      </c>
      <c r="L64" s="86">
        <v>0</v>
      </c>
      <c r="M64" s="86">
        <v>2</v>
      </c>
      <c r="N64" s="86"/>
      <c r="O64" s="86">
        <v>0</v>
      </c>
      <c r="P64" s="88">
        <f t="shared" si="2"/>
        <v>33.5</v>
      </c>
      <c r="Q64" s="140"/>
      <c r="R64" s="140"/>
      <c r="T64" s="142"/>
    </row>
    <row r="65" spans="1:20" s="141" customFormat="1" ht="15.75">
      <c r="A65" s="65">
        <v>39</v>
      </c>
      <c r="B65" s="74" t="s">
        <v>57</v>
      </c>
      <c r="C65" s="50" t="s">
        <v>44</v>
      </c>
      <c r="D65" s="90">
        <v>3</v>
      </c>
      <c r="E65" s="91">
        <v>7.78</v>
      </c>
      <c r="F65" s="92">
        <v>2</v>
      </c>
      <c r="G65" s="92">
        <v>6</v>
      </c>
      <c r="H65" s="91">
        <f t="shared" si="1"/>
        <v>15.56</v>
      </c>
      <c r="I65" s="91">
        <v>254</v>
      </c>
      <c r="J65" s="92">
        <v>3</v>
      </c>
      <c r="K65" s="92">
        <v>0</v>
      </c>
      <c r="L65" s="91">
        <v>0</v>
      </c>
      <c r="M65" s="91">
        <v>5</v>
      </c>
      <c r="N65" s="91"/>
      <c r="O65" s="91">
        <v>3</v>
      </c>
      <c r="P65" s="93">
        <f t="shared" si="2"/>
        <v>32.56</v>
      </c>
      <c r="Q65" s="140"/>
      <c r="R65" s="140"/>
      <c r="T65" s="142"/>
    </row>
    <row r="66" spans="1:20" s="141" customFormat="1" ht="15.75">
      <c r="A66" s="65">
        <v>40</v>
      </c>
      <c r="B66" s="72" t="s">
        <v>94</v>
      </c>
      <c r="C66" s="49" t="s">
        <v>87</v>
      </c>
      <c r="D66" s="65">
        <v>4</v>
      </c>
      <c r="E66" s="86">
        <v>6.68</v>
      </c>
      <c r="F66" s="87">
        <v>2</v>
      </c>
      <c r="G66" s="87">
        <v>9</v>
      </c>
      <c r="H66" s="86">
        <f t="shared" si="1"/>
        <v>13.36</v>
      </c>
      <c r="I66" s="86">
        <v>118.52</v>
      </c>
      <c r="J66" s="87">
        <v>5</v>
      </c>
      <c r="K66" s="87">
        <v>5</v>
      </c>
      <c r="L66" s="86">
        <v>0</v>
      </c>
      <c r="M66" s="86">
        <v>0</v>
      </c>
      <c r="N66" s="86"/>
      <c r="O66" s="86">
        <v>0</v>
      </c>
      <c r="P66" s="88">
        <f t="shared" si="2"/>
        <v>32.36</v>
      </c>
      <c r="Q66" s="140"/>
      <c r="R66" s="140"/>
      <c r="T66" s="142"/>
    </row>
    <row r="67" spans="1:20" s="141" customFormat="1" ht="15.75">
      <c r="A67" s="65">
        <v>41</v>
      </c>
      <c r="B67" s="72" t="s">
        <v>165</v>
      </c>
      <c r="C67" s="49" t="s">
        <v>93</v>
      </c>
      <c r="D67" s="65">
        <v>2</v>
      </c>
      <c r="E67" s="86">
        <v>7.67</v>
      </c>
      <c r="F67" s="87">
        <v>2</v>
      </c>
      <c r="G67" s="87">
        <v>3</v>
      </c>
      <c r="H67" s="86">
        <f t="shared" si="1"/>
        <v>15.34</v>
      </c>
      <c r="I67" s="86">
        <v>214.77</v>
      </c>
      <c r="J67" s="87">
        <v>3</v>
      </c>
      <c r="K67" s="87">
        <v>5</v>
      </c>
      <c r="L67" s="86">
        <v>0</v>
      </c>
      <c r="M67" s="86">
        <v>5</v>
      </c>
      <c r="N67" s="86"/>
      <c r="O67" s="86">
        <v>1</v>
      </c>
      <c r="P67" s="88">
        <f t="shared" si="2"/>
        <v>32.34</v>
      </c>
      <c r="Q67" s="140"/>
      <c r="R67" s="140"/>
      <c r="T67" s="142"/>
    </row>
    <row r="68" spans="1:20" s="167" customFormat="1" ht="15.75">
      <c r="A68" s="65">
        <v>42</v>
      </c>
      <c r="B68" s="72" t="s">
        <v>88</v>
      </c>
      <c r="C68" s="49" t="s">
        <v>155</v>
      </c>
      <c r="D68" s="65">
        <v>4</v>
      </c>
      <c r="E68" s="86">
        <v>7.5</v>
      </c>
      <c r="F68" s="87">
        <v>2</v>
      </c>
      <c r="G68" s="87">
        <v>9</v>
      </c>
      <c r="H68" s="86">
        <f t="shared" si="1"/>
        <v>15</v>
      </c>
      <c r="I68" s="86">
        <v>212</v>
      </c>
      <c r="J68" s="87">
        <v>3</v>
      </c>
      <c r="K68" s="87">
        <v>0</v>
      </c>
      <c r="L68" s="86">
        <v>0</v>
      </c>
      <c r="M68" s="86">
        <v>0</v>
      </c>
      <c r="N68" s="86"/>
      <c r="O68" s="86">
        <v>5</v>
      </c>
      <c r="P68" s="88">
        <f t="shared" si="2"/>
        <v>32</v>
      </c>
      <c r="Q68" s="166"/>
      <c r="R68" s="166"/>
      <c r="T68" s="168"/>
    </row>
    <row r="69" spans="1:20" s="141" customFormat="1" ht="16.5" thickBot="1">
      <c r="A69" s="115">
        <v>43</v>
      </c>
      <c r="B69" s="116" t="s">
        <v>42</v>
      </c>
      <c r="C69" s="51" t="s">
        <v>26</v>
      </c>
      <c r="D69" s="94">
        <v>4</v>
      </c>
      <c r="E69" s="95">
        <v>7.48</v>
      </c>
      <c r="F69" s="96">
        <v>2</v>
      </c>
      <c r="G69" s="96">
        <v>9</v>
      </c>
      <c r="H69" s="95">
        <f t="shared" si="1"/>
        <v>14.96</v>
      </c>
      <c r="I69" s="134">
        <v>425.2</v>
      </c>
      <c r="J69" s="96">
        <v>0</v>
      </c>
      <c r="K69" s="96">
        <v>0</v>
      </c>
      <c r="L69" s="95">
        <v>0</v>
      </c>
      <c r="M69" s="95">
        <v>5</v>
      </c>
      <c r="N69" s="134"/>
      <c r="O69" s="95">
        <v>3</v>
      </c>
      <c r="P69" s="97">
        <f t="shared" si="2"/>
        <v>31.96</v>
      </c>
      <c r="Q69" s="140"/>
      <c r="R69" s="140"/>
      <c r="T69" s="142"/>
    </row>
    <row r="70" spans="1:20" s="141" customFormat="1" ht="15.75">
      <c r="A70" s="64">
        <v>44</v>
      </c>
      <c r="B70" s="67" t="s">
        <v>45</v>
      </c>
      <c r="C70" s="52" t="s">
        <v>13</v>
      </c>
      <c r="D70" s="64">
        <v>1</v>
      </c>
      <c r="E70" s="98">
        <v>3.92</v>
      </c>
      <c r="F70" s="99">
        <v>3</v>
      </c>
      <c r="G70" s="99">
        <v>1</v>
      </c>
      <c r="H70" s="98">
        <f t="shared" si="1"/>
        <v>11.76</v>
      </c>
      <c r="I70" s="98">
        <v>176.34</v>
      </c>
      <c r="J70" s="99">
        <v>5</v>
      </c>
      <c r="K70" s="99">
        <v>5</v>
      </c>
      <c r="L70" s="98">
        <v>0</v>
      </c>
      <c r="M70" s="98">
        <v>5</v>
      </c>
      <c r="N70" s="98"/>
      <c r="O70" s="98">
        <v>4</v>
      </c>
      <c r="P70" s="100">
        <f t="shared" si="2"/>
        <v>31.759999999999998</v>
      </c>
      <c r="Q70" s="140"/>
      <c r="R70" s="140"/>
      <c r="T70" s="142"/>
    </row>
    <row r="71" spans="1:20" s="141" customFormat="1" ht="15.75">
      <c r="A71" s="65">
        <v>45</v>
      </c>
      <c r="B71" s="72" t="s">
        <v>90</v>
      </c>
      <c r="C71" s="49" t="s">
        <v>91</v>
      </c>
      <c r="D71" s="65">
        <v>2</v>
      </c>
      <c r="E71" s="86">
        <v>7.38</v>
      </c>
      <c r="F71" s="87">
        <v>2</v>
      </c>
      <c r="G71" s="87">
        <v>3</v>
      </c>
      <c r="H71" s="86">
        <f t="shared" si="1"/>
        <v>14.76</v>
      </c>
      <c r="I71" s="86">
        <v>266.77</v>
      </c>
      <c r="J71" s="87">
        <v>3</v>
      </c>
      <c r="K71" s="87">
        <v>5</v>
      </c>
      <c r="L71" s="86">
        <v>0</v>
      </c>
      <c r="M71" s="86">
        <v>5</v>
      </c>
      <c r="N71" s="86"/>
      <c r="O71" s="86">
        <v>1</v>
      </c>
      <c r="P71" s="88">
        <f t="shared" si="2"/>
        <v>31.759999999999998</v>
      </c>
      <c r="Q71" s="140"/>
      <c r="R71" s="140"/>
      <c r="T71" s="142"/>
    </row>
    <row r="72" spans="1:20" s="141" customFormat="1" ht="15.75">
      <c r="A72" s="65">
        <v>46</v>
      </c>
      <c r="B72" s="72" t="s">
        <v>86</v>
      </c>
      <c r="C72" s="49" t="s">
        <v>85</v>
      </c>
      <c r="D72" s="65">
        <v>3</v>
      </c>
      <c r="E72" s="86">
        <v>6.8</v>
      </c>
      <c r="F72" s="87">
        <v>2</v>
      </c>
      <c r="G72" s="87">
        <v>6</v>
      </c>
      <c r="H72" s="86">
        <f t="shared" si="1"/>
        <v>13.6</v>
      </c>
      <c r="I72" s="86">
        <v>367.05</v>
      </c>
      <c r="J72" s="87">
        <v>0</v>
      </c>
      <c r="K72" s="87">
        <v>5</v>
      </c>
      <c r="L72" s="86">
        <v>0</v>
      </c>
      <c r="M72" s="86">
        <v>4</v>
      </c>
      <c r="N72" s="86"/>
      <c r="O72" s="86">
        <v>3</v>
      </c>
      <c r="P72" s="88">
        <f t="shared" si="2"/>
        <v>31.6</v>
      </c>
      <c r="Q72" s="140"/>
      <c r="R72" s="140"/>
      <c r="T72" s="142"/>
    </row>
    <row r="73" spans="1:20" s="170" customFormat="1" ht="15.75">
      <c r="A73" s="90">
        <v>47</v>
      </c>
      <c r="B73" s="72" t="s">
        <v>253</v>
      </c>
      <c r="C73" s="49" t="s">
        <v>68</v>
      </c>
      <c r="D73" s="65">
        <v>4</v>
      </c>
      <c r="E73" s="86">
        <v>7.94</v>
      </c>
      <c r="F73" s="87">
        <v>2</v>
      </c>
      <c r="G73" s="87">
        <v>9</v>
      </c>
      <c r="H73" s="86">
        <v>15.88</v>
      </c>
      <c r="I73" s="86">
        <v>410.35</v>
      </c>
      <c r="J73" s="87">
        <v>0</v>
      </c>
      <c r="K73" s="87">
        <v>0</v>
      </c>
      <c r="L73" s="86">
        <v>0</v>
      </c>
      <c r="M73" s="86">
        <v>5</v>
      </c>
      <c r="N73" s="86"/>
      <c r="O73" s="86">
        <v>1</v>
      </c>
      <c r="P73" s="88">
        <f t="shared" si="2"/>
        <v>30.880000000000003</v>
      </c>
      <c r="Q73" s="169"/>
      <c r="R73" s="169"/>
      <c r="T73" s="171"/>
    </row>
    <row r="74" spans="1:20" s="141" customFormat="1" ht="15.75">
      <c r="A74" s="65">
        <v>48</v>
      </c>
      <c r="B74" s="72" t="s">
        <v>50</v>
      </c>
      <c r="C74" s="49" t="s">
        <v>51</v>
      </c>
      <c r="D74" s="65">
        <v>1</v>
      </c>
      <c r="E74" s="86">
        <v>4.59</v>
      </c>
      <c r="F74" s="87">
        <v>3</v>
      </c>
      <c r="G74" s="87">
        <v>1</v>
      </c>
      <c r="H74" s="86">
        <f>E74*F74</f>
        <v>13.77</v>
      </c>
      <c r="I74" s="86">
        <v>299.84</v>
      </c>
      <c r="J74" s="87">
        <v>3</v>
      </c>
      <c r="K74" s="87">
        <v>5</v>
      </c>
      <c r="L74" s="86">
        <v>0</v>
      </c>
      <c r="M74" s="86">
        <v>5</v>
      </c>
      <c r="N74" s="86"/>
      <c r="O74" s="86">
        <v>3</v>
      </c>
      <c r="P74" s="88">
        <f t="shared" si="2"/>
        <v>30.77</v>
      </c>
      <c r="Q74" s="140"/>
      <c r="R74" s="140"/>
      <c r="T74" s="142"/>
    </row>
    <row r="75" spans="1:20" s="173" customFormat="1" ht="15.75">
      <c r="A75" s="65">
        <v>49</v>
      </c>
      <c r="B75" s="72" t="s">
        <v>78</v>
      </c>
      <c r="C75" s="49" t="s">
        <v>79</v>
      </c>
      <c r="D75" s="65">
        <v>3</v>
      </c>
      <c r="E75" s="86">
        <v>7.06</v>
      </c>
      <c r="F75" s="87">
        <v>2</v>
      </c>
      <c r="G75" s="87">
        <v>6</v>
      </c>
      <c r="H75" s="86">
        <f>E75*F75</f>
        <v>14.12</v>
      </c>
      <c r="I75" s="89">
        <v>112.5</v>
      </c>
      <c r="J75" s="87">
        <v>5</v>
      </c>
      <c r="K75" s="87">
        <v>5</v>
      </c>
      <c r="L75" s="86">
        <v>0</v>
      </c>
      <c r="M75" s="86">
        <v>0</v>
      </c>
      <c r="N75" s="89"/>
      <c r="O75" s="86">
        <v>0</v>
      </c>
      <c r="P75" s="88">
        <f t="shared" si="2"/>
        <v>30.119999999999997</v>
      </c>
      <c r="Q75" s="172"/>
      <c r="R75" s="172"/>
      <c r="T75" s="172"/>
    </row>
    <row r="76" spans="1:20" s="170" customFormat="1" ht="15.75">
      <c r="A76" s="90">
        <v>50</v>
      </c>
      <c r="B76" s="74" t="s">
        <v>167</v>
      </c>
      <c r="C76" s="50" t="s">
        <v>25</v>
      </c>
      <c r="D76" s="90">
        <v>3</v>
      </c>
      <c r="E76" s="91">
        <v>7.81</v>
      </c>
      <c r="F76" s="92">
        <v>2</v>
      </c>
      <c r="G76" s="92">
        <v>6</v>
      </c>
      <c r="H76" s="91">
        <v>15.62</v>
      </c>
      <c r="I76" s="91">
        <v>209.93</v>
      </c>
      <c r="J76" s="92">
        <v>3</v>
      </c>
      <c r="K76" s="92">
        <v>0</v>
      </c>
      <c r="L76" s="91">
        <v>0</v>
      </c>
      <c r="M76" s="91">
        <v>5</v>
      </c>
      <c r="N76" s="91"/>
      <c r="O76" s="91">
        <v>0</v>
      </c>
      <c r="P76" s="93">
        <f t="shared" si="2"/>
        <v>29.619999999999997</v>
      </c>
      <c r="Q76" s="169"/>
      <c r="R76" s="169"/>
      <c r="T76" s="171"/>
    </row>
    <row r="77" spans="1:20" s="165" customFormat="1" ht="15.75">
      <c r="A77" s="90">
        <v>51</v>
      </c>
      <c r="B77" s="72" t="s">
        <v>168</v>
      </c>
      <c r="C77" s="49" t="s">
        <v>12</v>
      </c>
      <c r="D77" s="65">
        <v>2</v>
      </c>
      <c r="E77" s="86">
        <v>7.8</v>
      </c>
      <c r="F77" s="87">
        <v>2</v>
      </c>
      <c r="G77" s="87">
        <v>3</v>
      </c>
      <c r="H77" s="86">
        <v>15.6</v>
      </c>
      <c r="I77" s="86">
        <v>254.58</v>
      </c>
      <c r="J77" s="87">
        <v>3</v>
      </c>
      <c r="K77" s="87">
        <v>0</v>
      </c>
      <c r="L77" s="86">
        <v>0</v>
      </c>
      <c r="M77" s="86">
        <v>5</v>
      </c>
      <c r="N77" s="86"/>
      <c r="O77" s="86">
        <v>3</v>
      </c>
      <c r="P77" s="88">
        <f t="shared" si="2"/>
        <v>29.6</v>
      </c>
      <c r="Q77" s="174"/>
      <c r="R77" s="174"/>
      <c r="T77" s="175"/>
    </row>
    <row r="78" spans="1:20" s="165" customFormat="1" ht="15.75">
      <c r="A78" s="90">
        <v>52</v>
      </c>
      <c r="B78" s="74" t="s">
        <v>169</v>
      </c>
      <c r="C78" s="50" t="s">
        <v>130</v>
      </c>
      <c r="D78" s="90">
        <v>2</v>
      </c>
      <c r="E78" s="91">
        <v>7.44</v>
      </c>
      <c r="F78" s="92">
        <v>2</v>
      </c>
      <c r="G78" s="92">
        <v>3</v>
      </c>
      <c r="H78" s="91">
        <v>14.88</v>
      </c>
      <c r="I78" s="91">
        <v>375.83</v>
      </c>
      <c r="J78" s="92">
        <v>0</v>
      </c>
      <c r="K78" s="92">
        <v>5</v>
      </c>
      <c r="L78" s="91">
        <v>0</v>
      </c>
      <c r="M78" s="91">
        <v>0</v>
      </c>
      <c r="N78" s="91"/>
      <c r="O78" s="91">
        <v>6</v>
      </c>
      <c r="P78" s="93">
        <f t="shared" si="2"/>
        <v>28.880000000000003</v>
      </c>
      <c r="Q78" s="174"/>
      <c r="R78" s="174"/>
      <c r="T78" s="175"/>
    </row>
    <row r="79" spans="1:20" s="141" customFormat="1" ht="15.75">
      <c r="A79" s="65">
        <v>53</v>
      </c>
      <c r="B79" s="72" t="s">
        <v>54</v>
      </c>
      <c r="C79" s="49" t="s">
        <v>15</v>
      </c>
      <c r="D79" s="65">
        <v>4</v>
      </c>
      <c r="E79" s="86">
        <v>7.27</v>
      </c>
      <c r="F79" s="87">
        <v>2</v>
      </c>
      <c r="G79" s="87">
        <v>9</v>
      </c>
      <c r="H79" s="86">
        <v>14.54</v>
      </c>
      <c r="I79" s="89">
        <v>362.85</v>
      </c>
      <c r="J79" s="87">
        <v>0</v>
      </c>
      <c r="K79" s="87">
        <v>0</v>
      </c>
      <c r="L79" s="86">
        <v>0</v>
      </c>
      <c r="M79" s="86">
        <v>5</v>
      </c>
      <c r="N79" s="89"/>
      <c r="O79" s="86">
        <v>0</v>
      </c>
      <c r="P79" s="88">
        <f t="shared" si="2"/>
        <v>28.54</v>
      </c>
      <c r="Q79" s="140"/>
      <c r="R79" s="140"/>
      <c r="T79" s="142"/>
    </row>
    <row r="80" spans="1:20" s="141" customFormat="1" ht="15.75">
      <c r="A80" s="65">
        <v>54</v>
      </c>
      <c r="B80" s="74" t="s">
        <v>118</v>
      </c>
      <c r="C80" s="50" t="s">
        <v>43</v>
      </c>
      <c r="D80" s="90">
        <v>1</v>
      </c>
      <c r="E80" s="91">
        <v>4.5</v>
      </c>
      <c r="F80" s="92">
        <v>3</v>
      </c>
      <c r="G80" s="92">
        <v>1</v>
      </c>
      <c r="H80" s="91">
        <f>E80*F80</f>
        <v>13.5</v>
      </c>
      <c r="I80" s="101">
        <v>332.82</v>
      </c>
      <c r="J80" s="92">
        <v>0</v>
      </c>
      <c r="K80" s="92">
        <v>5</v>
      </c>
      <c r="L80" s="91">
        <v>0</v>
      </c>
      <c r="M80" s="91">
        <v>5</v>
      </c>
      <c r="N80" s="101"/>
      <c r="O80" s="91">
        <v>4</v>
      </c>
      <c r="P80" s="93">
        <f t="shared" si="2"/>
        <v>28.5</v>
      </c>
      <c r="Q80" s="140"/>
      <c r="R80" s="140"/>
      <c r="T80" s="142"/>
    </row>
    <row r="81" spans="1:20" s="141" customFormat="1" ht="15.75">
      <c r="A81" s="65">
        <v>55</v>
      </c>
      <c r="B81" s="72" t="s">
        <v>170</v>
      </c>
      <c r="C81" s="49" t="s">
        <v>12</v>
      </c>
      <c r="D81" s="65">
        <v>1</v>
      </c>
      <c r="E81" s="86">
        <v>4.12</v>
      </c>
      <c r="F81" s="87">
        <v>3</v>
      </c>
      <c r="G81" s="87">
        <v>1</v>
      </c>
      <c r="H81" s="86">
        <f>E81*F81</f>
        <v>12.36</v>
      </c>
      <c r="I81" s="86">
        <v>136.13</v>
      </c>
      <c r="J81" s="87">
        <v>5</v>
      </c>
      <c r="K81" s="87">
        <v>10</v>
      </c>
      <c r="L81" s="86">
        <v>0</v>
      </c>
      <c r="M81" s="86">
        <v>0</v>
      </c>
      <c r="N81" s="86"/>
      <c r="O81" s="86">
        <v>0</v>
      </c>
      <c r="P81" s="88">
        <f t="shared" si="2"/>
        <v>28.36</v>
      </c>
      <c r="Q81" s="140"/>
      <c r="R81" s="140"/>
      <c r="T81" s="142"/>
    </row>
    <row r="82" spans="1:20" s="141" customFormat="1" ht="15.75">
      <c r="A82" s="65">
        <v>56</v>
      </c>
      <c r="B82" s="72" t="s">
        <v>171</v>
      </c>
      <c r="C82" s="49" t="s">
        <v>36</v>
      </c>
      <c r="D82" s="65">
        <v>1</v>
      </c>
      <c r="E82" s="86">
        <v>4.77</v>
      </c>
      <c r="F82" s="87">
        <v>3</v>
      </c>
      <c r="G82" s="87">
        <v>1</v>
      </c>
      <c r="H82" s="86">
        <f>E82*F82</f>
        <v>14.309999999999999</v>
      </c>
      <c r="I82" s="89">
        <v>117.81</v>
      </c>
      <c r="J82" s="87">
        <v>5</v>
      </c>
      <c r="K82" s="87">
        <v>5</v>
      </c>
      <c r="L82" s="86">
        <v>0</v>
      </c>
      <c r="M82" s="86">
        <v>2</v>
      </c>
      <c r="N82" s="89"/>
      <c r="O82" s="86">
        <v>1</v>
      </c>
      <c r="P82" s="88">
        <f t="shared" si="2"/>
        <v>28.31</v>
      </c>
      <c r="Q82" s="140"/>
      <c r="R82" s="140"/>
      <c r="T82" s="142"/>
    </row>
    <row r="83" spans="1:20" s="141" customFormat="1" ht="15.75">
      <c r="A83" s="65">
        <v>57</v>
      </c>
      <c r="B83" s="72" t="s">
        <v>172</v>
      </c>
      <c r="C83" s="49" t="s">
        <v>20</v>
      </c>
      <c r="D83" s="65">
        <v>4</v>
      </c>
      <c r="E83" s="86">
        <v>7.06</v>
      </c>
      <c r="F83" s="87">
        <v>2</v>
      </c>
      <c r="G83" s="87">
        <v>9</v>
      </c>
      <c r="H83" s="86">
        <f>E83*F83</f>
        <v>14.12</v>
      </c>
      <c r="I83" s="86">
        <v>314.16</v>
      </c>
      <c r="J83" s="87">
        <v>0</v>
      </c>
      <c r="K83" s="87">
        <v>0</v>
      </c>
      <c r="L83" s="86">
        <v>0</v>
      </c>
      <c r="M83" s="86">
        <v>5</v>
      </c>
      <c r="N83" s="86"/>
      <c r="O83" s="86">
        <v>0</v>
      </c>
      <c r="P83" s="88">
        <f t="shared" si="2"/>
        <v>28.119999999999997</v>
      </c>
      <c r="Q83" s="140"/>
      <c r="R83" s="140"/>
      <c r="T83" s="142"/>
    </row>
    <row r="84" spans="1:20" s="141" customFormat="1" ht="15.75">
      <c r="A84" s="65">
        <v>58</v>
      </c>
      <c r="B84" s="72" t="s">
        <v>264</v>
      </c>
      <c r="C84" s="49" t="s">
        <v>25</v>
      </c>
      <c r="D84" s="65">
        <v>1</v>
      </c>
      <c r="E84" s="65">
        <v>4</v>
      </c>
      <c r="F84" s="65">
        <v>3</v>
      </c>
      <c r="G84" s="65">
        <v>1</v>
      </c>
      <c r="H84" s="65">
        <v>12</v>
      </c>
      <c r="I84" s="65">
        <v>128.52</v>
      </c>
      <c r="J84" s="87">
        <v>5</v>
      </c>
      <c r="K84" s="102">
        <v>5</v>
      </c>
      <c r="L84" s="103">
        <v>0</v>
      </c>
      <c r="M84" s="103">
        <v>5</v>
      </c>
      <c r="N84" s="65"/>
      <c r="O84" s="103">
        <v>0</v>
      </c>
      <c r="P84" s="88">
        <f t="shared" si="2"/>
        <v>28</v>
      </c>
      <c r="Q84" s="140"/>
      <c r="R84" s="140"/>
      <c r="T84" s="142"/>
    </row>
    <row r="85" spans="1:20" s="141" customFormat="1" ht="15.75">
      <c r="A85" s="65">
        <v>59</v>
      </c>
      <c r="B85" s="72" t="s">
        <v>34</v>
      </c>
      <c r="C85" s="49" t="s">
        <v>35</v>
      </c>
      <c r="D85" s="65">
        <v>2</v>
      </c>
      <c r="E85" s="86">
        <v>7</v>
      </c>
      <c r="F85" s="87">
        <v>2</v>
      </c>
      <c r="G85" s="87">
        <v>3</v>
      </c>
      <c r="H85" s="86">
        <f>E85*F85</f>
        <v>14</v>
      </c>
      <c r="I85" s="86">
        <v>432</v>
      </c>
      <c r="J85" s="87">
        <v>0</v>
      </c>
      <c r="K85" s="87">
        <v>0</v>
      </c>
      <c r="L85" s="86">
        <v>0</v>
      </c>
      <c r="M85" s="86">
        <v>10</v>
      </c>
      <c r="N85" s="86"/>
      <c r="O85" s="86">
        <v>1</v>
      </c>
      <c r="P85" s="88">
        <f t="shared" si="2"/>
        <v>28</v>
      </c>
      <c r="Q85" s="140"/>
      <c r="R85" s="140"/>
      <c r="T85" s="142"/>
    </row>
    <row r="86" spans="1:20" s="141" customFormat="1" ht="15.75">
      <c r="A86" s="65">
        <v>60</v>
      </c>
      <c r="B86" s="72" t="s">
        <v>56</v>
      </c>
      <c r="C86" s="49" t="s">
        <v>24</v>
      </c>
      <c r="D86" s="65">
        <v>3</v>
      </c>
      <c r="E86" s="86">
        <v>6.78</v>
      </c>
      <c r="F86" s="87">
        <v>2</v>
      </c>
      <c r="G86" s="87">
        <v>6</v>
      </c>
      <c r="H86" s="86">
        <v>13.56</v>
      </c>
      <c r="I86" s="86">
        <v>411.17</v>
      </c>
      <c r="J86" s="87">
        <v>0</v>
      </c>
      <c r="K86" s="87">
        <v>0</v>
      </c>
      <c r="L86" s="86">
        <v>0</v>
      </c>
      <c r="M86" s="86">
        <v>5</v>
      </c>
      <c r="N86" s="86"/>
      <c r="O86" s="86">
        <v>3</v>
      </c>
      <c r="P86" s="88">
        <f t="shared" si="2"/>
        <v>27.560000000000002</v>
      </c>
      <c r="Q86" s="140"/>
      <c r="R86" s="140"/>
      <c r="T86" s="142"/>
    </row>
    <row r="87" spans="1:20" s="141" customFormat="1" ht="15.75">
      <c r="A87" s="65">
        <v>61</v>
      </c>
      <c r="B87" s="72" t="s">
        <v>72</v>
      </c>
      <c r="C87" s="49" t="s">
        <v>73</v>
      </c>
      <c r="D87" s="65">
        <v>4</v>
      </c>
      <c r="E87" s="86">
        <v>7.78</v>
      </c>
      <c r="F87" s="87">
        <v>2</v>
      </c>
      <c r="G87" s="87">
        <v>9</v>
      </c>
      <c r="H87" s="86">
        <f>E87*F87</f>
        <v>15.56</v>
      </c>
      <c r="I87" s="86">
        <v>451.22</v>
      </c>
      <c r="J87" s="87">
        <v>0</v>
      </c>
      <c r="K87" s="87">
        <v>0</v>
      </c>
      <c r="L87" s="86">
        <v>0</v>
      </c>
      <c r="M87" s="86">
        <v>0</v>
      </c>
      <c r="N87" s="86"/>
      <c r="O87" s="86">
        <v>3</v>
      </c>
      <c r="P87" s="88">
        <f t="shared" si="2"/>
        <v>27.560000000000002</v>
      </c>
      <c r="Q87" s="140"/>
      <c r="R87" s="140"/>
      <c r="T87" s="142"/>
    </row>
    <row r="88" spans="1:20" s="141" customFormat="1" ht="15.75">
      <c r="A88" s="65">
        <v>62</v>
      </c>
      <c r="B88" s="72" t="s">
        <v>37</v>
      </c>
      <c r="C88" s="49" t="s">
        <v>23</v>
      </c>
      <c r="D88" s="65">
        <v>3</v>
      </c>
      <c r="E88" s="86">
        <v>7.69</v>
      </c>
      <c r="F88" s="87">
        <v>2</v>
      </c>
      <c r="G88" s="87">
        <v>6</v>
      </c>
      <c r="H88" s="86">
        <f>E88*F88</f>
        <v>15.38</v>
      </c>
      <c r="I88" s="86">
        <v>337.5</v>
      </c>
      <c r="J88" s="87">
        <v>0</v>
      </c>
      <c r="K88" s="87">
        <v>5</v>
      </c>
      <c r="L88" s="86">
        <v>0</v>
      </c>
      <c r="M88" s="86">
        <v>0</v>
      </c>
      <c r="N88" s="86"/>
      <c r="O88" s="86">
        <v>1</v>
      </c>
      <c r="P88" s="88">
        <f t="shared" si="2"/>
        <v>27.380000000000003</v>
      </c>
      <c r="Q88" s="140"/>
      <c r="R88" s="140"/>
      <c r="T88" s="142"/>
    </row>
    <row r="89" spans="1:20" s="141" customFormat="1" ht="15.75">
      <c r="A89" s="65">
        <v>63</v>
      </c>
      <c r="B89" s="72" t="s">
        <v>265</v>
      </c>
      <c r="C89" s="49" t="s">
        <v>21</v>
      </c>
      <c r="D89" s="65">
        <v>2</v>
      </c>
      <c r="E89" s="86">
        <v>7.14</v>
      </c>
      <c r="F89" s="87">
        <v>2</v>
      </c>
      <c r="G89" s="87">
        <v>3</v>
      </c>
      <c r="H89" s="86">
        <v>14.28</v>
      </c>
      <c r="I89" s="86">
        <v>314.56</v>
      </c>
      <c r="J89" s="87">
        <v>0</v>
      </c>
      <c r="K89" s="87">
        <v>5</v>
      </c>
      <c r="L89" s="86">
        <v>0</v>
      </c>
      <c r="M89" s="86">
        <v>5</v>
      </c>
      <c r="N89" s="86"/>
      <c r="O89" s="86">
        <v>0</v>
      </c>
      <c r="P89" s="88">
        <f t="shared" si="2"/>
        <v>27.28</v>
      </c>
      <c r="Q89" s="140"/>
      <c r="R89" s="140"/>
      <c r="T89" s="142"/>
    </row>
    <row r="90" spans="1:20" s="141" customFormat="1" ht="15.75">
      <c r="A90" s="65">
        <v>64</v>
      </c>
      <c r="B90" s="72" t="s">
        <v>266</v>
      </c>
      <c r="C90" s="49" t="s">
        <v>15</v>
      </c>
      <c r="D90" s="65">
        <v>1</v>
      </c>
      <c r="E90" s="86">
        <v>3.73</v>
      </c>
      <c r="F90" s="87">
        <v>3</v>
      </c>
      <c r="G90" s="87">
        <v>1</v>
      </c>
      <c r="H90" s="86">
        <f>E90*F90</f>
        <v>11.19</v>
      </c>
      <c r="I90" s="89">
        <v>117.26</v>
      </c>
      <c r="J90" s="87">
        <v>5</v>
      </c>
      <c r="K90" s="87">
        <v>5</v>
      </c>
      <c r="L90" s="86">
        <v>0</v>
      </c>
      <c r="M90" s="86">
        <v>4</v>
      </c>
      <c r="N90" s="89"/>
      <c r="O90" s="86">
        <v>1</v>
      </c>
      <c r="P90" s="88">
        <f t="shared" si="2"/>
        <v>27.189999999999998</v>
      </c>
      <c r="Q90" s="140"/>
      <c r="R90" s="140"/>
      <c r="T90" s="142"/>
    </row>
    <row r="91" spans="1:20" s="141" customFormat="1" ht="15.75">
      <c r="A91" s="65">
        <v>65</v>
      </c>
      <c r="B91" s="72" t="s">
        <v>267</v>
      </c>
      <c r="C91" s="49" t="s">
        <v>100</v>
      </c>
      <c r="D91" s="65">
        <v>1</v>
      </c>
      <c r="E91" s="86">
        <v>4.05</v>
      </c>
      <c r="F91" s="87">
        <v>3</v>
      </c>
      <c r="G91" s="87">
        <v>1</v>
      </c>
      <c r="H91" s="86">
        <f>E91*F91</f>
        <v>12.149999999999999</v>
      </c>
      <c r="I91" s="86">
        <v>222.25</v>
      </c>
      <c r="J91" s="87">
        <v>3</v>
      </c>
      <c r="K91" s="87">
        <v>5</v>
      </c>
      <c r="L91" s="86">
        <v>0</v>
      </c>
      <c r="M91" s="86">
        <v>5</v>
      </c>
      <c r="N91" s="86"/>
      <c r="O91" s="86">
        <v>1</v>
      </c>
      <c r="P91" s="88">
        <f aca="true" t="shared" si="3" ref="P91:P100">O91+N91+M91+J91+H91+L91+K91+G91</f>
        <v>27.15</v>
      </c>
      <c r="Q91" s="140"/>
      <c r="R91" s="140"/>
      <c r="T91" s="142"/>
    </row>
    <row r="92" spans="1:20" s="165" customFormat="1" ht="15.75">
      <c r="A92" s="90">
        <v>66</v>
      </c>
      <c r="B92" s="72" t="s">
        <v>101</v>
      </c>
      <c r="C92" s="49" t="s">
        <v>102</v>
      </c>
      <c r="D92" s="65">
        <v>1</v>
      </c>
      <c r="E92" s="86">
        <v>4.6</v>
      </c>
      <c r="F92" s="87">
        <v>3</v>
      </c>
      <c r="G92" s="87">
        <v>1</v>
      </c>
      <c r="H92" s="86">
        <f>E92*F92</f>
        <v>13.799999999999999</v>
      </c>
      <c r="I92" s="89">
        <v>147.14</v>
      </c>
      <c r="J92" s="87">
        <v>5</v>
      </c>
      <c r="K92" s="87">
        <v>5</v>
      </c>
      <c r="L92" s="86">
        <v>0</v>
      </c>
      <c r="M92" s="86">
        <v>0</v>
      </c>
      <c r="N92" s="89"/>
      <c r="O92" s="86">
        <v>2</v>
      </c>
      <c r="P92" s="88">
        <f t="shared" si="3"/>
        <v>26.799999999999997</v>
      </c>
      <c r="Q92" s="174"/>
      <c r="R92" s="174"/>
      <c r="T92" s="175"/>
    </row>
    <row r="93" spans="1:20" s="141" customFormat="1" ht="15.75">
      <c r="A93" s="65">
        <v>67</v>
      </c>
      <c r="B93" s="72" t="s">
        <v>173</v>
      </c>
      <c r="C93" s="49" t="s">
        <v>67</v>
      </c>
      <c r="D93" s="65">
        <v>1</v>
      </c>
      <c r="E93" s="86">
        <v>3.47</v>
      </c>
      <c r="F93" s="87">
        <v>3</v>
      </c>
      <c r="G93" s="87">
        <v>1</v>
      </c>
      <c r="H93" s="86">
        <v>10.41</v>
      </c>
      <c r="I93" s="86">
        <v>245.04</v>
      </c>
      <c r="J93" s="87">
        <v>3</v>
      </c>
      <c r="K93" s="87">
        <v>5</v>
      </c>
      <c r="L93" s="86">
        <v>0</v>
      </c>
      <c r="M93" s="86">
        <v>4</v>
      </c>
      <c r="N93" s="86"/>
      <c r="O93" s="86">
        <v>3</v>
      </c>
      <c r="P93" s="88">
        <f t="shared" si="3"/>
        <v>26.41</v>
      </c>
      <c r="Q93" s="140"/>
      <c r="R93" s="140"/>
      <c r="T93" s="142"/>
    </row>
    <row r="94" spans="1:20" s="141" customFormat="1" ht="15.75">
      <c r="A94" s="65">
        <v>68</v>
      </c>
      <c r="B94" s="74" t="s">
        <v>95</v>
      </c>
      <c r="C94" s="50" t="s">
        <v>25</v>
      </c>
      <c r="D94" s="90">
        <v>4</v>
      </c>
      <c r="E94" s="91">
        <v>7.17</v>
      </c>
      <c r="F94" s="92">
        <v>2</v>
      </c>
      <c r="G94" s="92">
        <v>9</v>
      </c>
      <c r="H94" s="91">
        <f>E94*F94</f>
        <v>14.34</v>
      </c>
      <c r="I94" s="101">
        <v>246.75</v>
      </c>
      <c r="J94" s="92">
        <v>3</v>
      </c>
      <c r="K94" s="92">
        <v>0</v>
      </c>
      <c r="L94" s="91">
        <v>0</v>
      </c>
      <c r="M94" s="91">
        <v>0</v>
      </c>
      <c r="N94" s="101"/>
      <c r="O94" s="91">
        <v>0</v>
      </c>
      <c r="P94" s="93">
        <f t="shared" si="3"/>
        <v>26.34</v>
      </c>
      <c r="Q94" s="140"/>
      <c r="R94" s="140"/>
      <c r="T94" s="142"/>
    </row>
    <row r="95" spans="1:20" s="141" customFormat="1" ht="15.75">
      <c r="A95" s="65">
        <v>69</v>
      </c>
      <c r="B95" s="74" t="s">
        <v>46</v>
      </c>
      <c r="C95" s="50" t="s">
        <v>47</v>
      </c>
      <c r="D95" s="90">
        <v>3</v>
      </c>
      <c r="E95" s="91">
        <v>6.15</v>
      </c>
      <c r="F95" s="92">
        <v>2</v>
      </c>
      <c r="G95" s="92">
        <v>6</v>
      </c>
      <c r="H95" s="91">
        <f>E95*F95</f>
        <v>12.3</v>
      </c>
      <c r="I95" s="91">
        <v>388.64</v>
      </c>
      <c r="J95" s="92">
        <v>0</v>
      </c>
      <c r="K95" s="92">
        <v>0</v>
      </c>
      <c r="L95" s="91">
        <v>0</v>
      </c>
      <c r="M95" s="91">
        <v>5</v>
      </c>
      <c r="N95" s="91"/>
      <c r="O95" s="91">
        <v>3</v>
      </c>
      <c r="P95" s="93">
        <f t="shared" si="3"/>
        <v>26.3</v>
      </c>
      <c r="Q95" s="140"/>
      <c r="R95" s="140"/>
      <c r="T95" s="142"/>
    </row>
    <row r="96" spans="1:20" s="170" customFormat="1" ht="15.75">
      <c r="A96" s="90">
        <v>70</v>
      </c>
      <c r="B96" s="72" t="s">
        <v>271</v>
      </c>
      <c r="C96" s="49" t="s">
        <v>14</v>
      </c>
      <c r="D96" s="65">
        <v>3</v>
      </c>
      <c r="E96" s="86">
        <v>7.09</v>
      </c>
      <c r="F96" s="87">
        <v>2</v>
      </c>
      <c r="G96" s="87">
        <v>6</v>
      </c>
      <c r="H96" s="86">
        <f>E96*F96</f>
        <v>14.18</v>
      </c>
      <c r="I96" s="86">
        <v>509.73</v>
      </c>
      <c r="J96" s="87">
        <v>0</v>
      </c>
      <c r="K96" s="87">
        <v>5</v>
      </c>
      <c r="L96" s="86">
        <v>0</v>
      </c>
      <c r="M96" s="86">
        <v>1</v>
      </c>
      <c r="N96" s="86"/>
      <c r="O96" s="86">
        <v>0</v>
      </c>
      <c r="P96" s="88">
        <f t="shared" si="3"/>
        <v>26.18</v>
      </c>
      <c r="Q96" s="169"/>
      <c r="R96" s="169"/>
      <c r="T96" s="171"/>
    </row>
    <row r="97" spans="1:20" s="141" customFormat="1" ht="15.75">
      <c r="A97" s="65">
        <v>71</v>
      </c>
      <c r="B97" s="72" t="s">
        <v>268</v>
      </c>
      <c r="C97" s="49" t="s">
        <v>12</v>
      </c>
      <c r="D97" s="65">
        <v>2</v>
      </c>
      <c r="E97" s="86">
        <v>7.4</v>
      </c>
      <c r="F97" s="87">
        <v>2</v>
      </c>
      <c r="G97" s="87">
        <v>3</v>
      </c>
      <c r="H97" s="86">
        <f>E97*F97</f>
        <v>14.8</v>
      </c>
      <c r="I97" s="86">
        <v>281.08</v>
      </c>
      <c r="J97" s="87">
        <v>3</v>
      </c>
      <c r="K97" s="87">
        <v>0</v>
      </c>
      <c r="L97" s="86">
        <v>0</v>
      </c>
      <c r="M97" s="86">
        <v>4</v>
      </c>
      <c r="N97" s="86"/>
      <c r="O97" s="86">
        <v>1</v>
      </c>
      <c r="P97" s="88">
        <f t="shared" si="3"/>
        <v>25.8</v>
      </c>
      <c r="Q97" s="140"/>
      <c r="R97" s="140"/>
      <c r="T97" s="142"/>
    </row>
    <row r="98" spans="1:20" s="141" customFormat="1" ht="15.75">
      <c r="A98" s="65">
        <v>72</v>
      </c>
      <c r="B98" s="72" t="s">
        <v>269</v>
      </c>
      <c r="C98" s="49" t="s">
        <v>26</v>
      </c>
      <c r="D98" s="65">
        <v>1</v>
      </c>
      <c r="E98" s="86">
        <v>4.54</v>
      </c>
      <c r="F98" s="87">
        <v>3</v>
      </c>
      <c r="G98" s="87">
        <v>1</v>
      </c>
      <c r="H98" s="86">
        <f>E98*F98</f>
        <v>13.620000000000001</v>
      </c>
      <c r="I98" s="86">
        <v>474</v>
      </c>
      <c r="J98" s="87">
        <v>0</v>
      </c>
      <c r="K98" s="87">
        <v>5</v>
      </c>
      <c r="L98" s="86">
        <v>0</v>
      </c>
      <c r="M98" s="86">
        <v>5</v>
      </c>
      <c r="N98" s="86"/>
      <c r="O98" s="86">
        <v>1</v>
      </c>
      <c r="P98" s="88">
        <f t="shared" si="3"/>
        <v>25.62</v>
      </c>
      <c r="Q98" s="140"/>
      <c r="R98" s="140"/>
      <c r="T98" s="142"/>
    </row>
    <row r="99" spans="1:20" s="141" customFormat="1" ht="15.75">
      <c r="A99" s="65">
        <v>73</v>
      </c>
      <c r="B99" s="72" t="s">
        <v>252</v>
      </c>
      <c r="C99" s="53" t="s">
        <v>22</v>
      </c>
      <c r="D99" s="65">
        <v>3</v>
      </c>
      <c r="E99" s="86">
        <v>6.94</v>
      </c>
      <c r="F99" s="87">
        <v>2</v>
      </c>
      <c r="G99" s="87">
        <v>6</v>
      </c>
      <c r="H99" s="86">
        <v>13.88</v>
      </c>
      <c r="I99" s="89">
        <v>494.34</v>
      </c>
      <c r="J99" s="87">
        <v>0</v>
      </c>
      <c r="K99" s="87">
        <v>0</v>
      </c>
      <c r="L99" s="86">
        <v>0</v>
      </c>
      <c r="M99" s="86">
        <v>5</v>
      </c>
      <c r="N99" s="89"/>
      <c r="O99" s="86">
        <v>0</v>
      </c>
      <c r="P99" s="88">
        <f t="shared" si="3"/>
        <v>24.880000000000003</v>
      </c>
      <c r="Q99" s="140"/>
      <c r="R99" s="140"/>
      <c r="T99" s="142"/>
    </row>
    <row r="100" spans="1:20" s="141" customFormat="1" ht="15.75">
      <c r="A100" s="65">
        <v>74</v>
      </c>
      <c r="B100" s="72" t="s">
        <v>270</v>
      </c>
      <c r="C100" s="49" t="s">
        <v>60</v>
      </c>
      <c r="D100" s="65">
        <v>1</v>
      </c>
      <c r="E100" s="86">
        <v>4.19</v>
      </c>
      <c r="F100" s="87">
        <v>3</v>
      </c>
      <c r="G100" s="87">
        <v>1</v>
      </c>
      <c r="H100" s="86">
        <v>12.57</v>
      </c>
      <c r="I100" s="89">
        <v>254.58</v>
      </c>
      <c r="J100" s="87">
        <v>3</v>
      </c>
      <c r="K100" s="87">
        <v>0</v>
      </c>
      <c r="L100" s="86">
        <v>0</v>
      </c>
      <c r="M100" s="86">
        <v>5</v>
      </c>
      <c r="N100" s="89"/>
      <c r="O100" s="86">
        <v>3</v>
      </c>
      <c r="P100" s="88">
        <f t="shared" si="3"/>
        <v>24.57</v>
      </c>
      <c r="Q100" s="140"/>
      <c r="R100" s="140"/>
      <c r="T100" s="142"/>
    </row>
    <row r="101" spans="1:20" s="145" customFormat="1" ht="15.75">
      <c r="A101" s="65">
        <v>75</v>
      </c>
      <c r="B101" s="72" t="s">
        <v>241</v>
      </c>
      <c r="C101" s="49" t="s">
        <v>114</v>
      </c>
      <c r="D101" s="65">
        <v>3</v>
      </c>
      <c r="E101" s="86">
        <v>6.5</v>
      </c>
      <c r="F101" s="87">
        <v>2</v>
      </c>
      <c r="G101" s="87">
        <v>6</v>
      </c>
      <c r="H101" s="86">
        <f>E101*F101</f>
        <v>13</v>
      </c>
      <c r="I101" s="89">
        <v>385.35</v>
      </c>
      <c r="J101" s="87">
        <v>0</v>
      </c>
      <c r="K101" s="87">
        <v>5</v>
      </c>
      <c r="L101" s="86">
        <v>0</v>
      </c>
      <c r="M101" s="86">
        <v>0</v>
      </c>
      <c r="N101" s="89"/>
      <c r="O101" s="86">
        <v>0</v>
      </c>
      <c r="P101" s="88">
        <v>24</v>
      </c>
      <c r="Q101" s="144"/>
      <c r="R101" s="144"/>
      <c r="T101" s="146"/>
    </row>
    <row r="102" spans="1:20" s="141" customFormat="1" ht="15.75">
      <c r="A102" s="65">
        <v>76</v>
      </c>
      <c r="B102" s="72" t="s">
        <v>74</v>
      </c>
      <c r="C102" s="49" t="s">
        <v>44</v>
      </c>
      <c r="D102" s="65">
        <v>1</v>
      </c>
      <c r="E102" s="86">
        <v>4.26</v>
      </c>
      <c r="F102" s="87">
        <v>3</v>
      </c>
      <c r="G102" s="87">
        <v>1</v>
      </c>
      <c r="H102" s="86">
        <f>E102*F102</f>
        <v>12.78</v>
      </c>
      <c r="I102" s="86">
        <v>413.59</v>
      </c>
      <c r="J102" s="87">
        <v>0</v>
      </c>
      <c r="K102" s="87">
        <v>5</v>
      </c>
      <c r="L102" s="86">
        <v>0</v>
      </c>
      <c r="M102" s="86">
        <v>5</v>
      </c>
      <c r="N102" s="86"/>
      <c r="O102" s="86">
        <v>0</v>
      </c>
      <c r="P102" s="88">
        <f aca="true" t="shared" si="4" ref="P102:P128">O102+N102+M102+J102+H102+L102+K102+G102</f>
        <v>23.78</v>
      </c>
      <c r="Q102" s="140"/>
      <c r="R102" s="140"/>
      <c r="T102" s="142"/>
    </row>
    <row r="103" spans="1:20" s="141" customFormat="1" ht="15.75">
      <c r="A103" s="65">
        <v>77</v>
      </c>
      <c r="B103" s="72" t="s">
        <v>61</v>
      </c>
      <c r="C103" s="49" t="s">
        <v>47</v>
      </c>
      <c r="D103" s="65">
        <v>2</v>
      </c>
      <c r="E103" s="86">
        <v>6.42</v>
      </c>
      <c r="F103" s="87">
        <v>2</v>
      </c>
      <c r="G103" s="87">
        <v>3</v>
      </c>
      <c r="H103" s="86">
        <v>12.84</v>
      </c>
      <c r="I103" s="86">
        <v>475.7</v>
      </c>
      <c r="J103" s="87">
        <v>0</v>
      </c>
      <c r="K103" s="87">
        <v>0</v>
      </c>
      <c r="L103" s="86">
        <v>0</v>
      </c>
      <c r="M103" s="86">
        <v>4</v>
      </c>
      <c r="N103" s="86"/>
      <c r="O103" s="86">
        <v>3</v>
      </c>
      <c r="P103" s="88">
        <f t="shared" si="4"/>
        <v>22.84</v>
      </c>
      <c r="Q103" s="140"/>
      <c r="R103" s="140"/>
      <c r="T103" s="142"/>
    </row>
    <row r="104" spans="1:20" s="141" customFormat="1" ht="15.75">
      <c r="A104" s="65">
        <v>78</v>
      </c>
      <c r="B104" s="72" t="s">
        <v>115</v>
      </c>
      <c r="C104" s="49" t="s">
        <v>20</v>
      </c>
      <c r="D104" s="65">
        <v>1</v>
      </c>
      <c r="E104" s="65">
        <v>4.28</v>
      </c>
      <c r="F104" s="65">
        <v>3</v>
      </c>
      <c r="G104" s="65">
        <v>1</v>
      </c>
      <c r="H104" s="65">
        <v>12.84</v>
      </c>
      <c r="I104" s="65">
        <v>260.93</v>
      </c>
      <c r="J104" s="87">
        <v>3</v>
      </c>
      <c r="K104" s="102">
        <v>0</v>
      </c>
      <c r="L104" s="103">
        <v>0</v>
      </c>
      <c r="M104" s="103">
        <v>5</v>
      </c>
      <c r="N104" s="65"/>
      <c r="O104" s="103">
        <v>1</v>
      </c>
      <c r="P104" s="88">
        <f t="shared" si="4"/>
        <v>22.84</v>
      </c>
      <c r="Q104" s="140"/>
      <c r="R104" s="140"/>
      <c r="T104" s="142"/>
    </row>
    <row r="105" spans="1:20" s="141" customFormat="1" ht="15.75">
      <c r="A105" s="65">
        <v>79</v>
      </c>
      <c r="B105" s="72" t="s">
        <v>105</v>
      </c>
      <c r="C105" s="49" t="s">
        <v>104</v>
      </c>
      <c r="D105" s="65">
        <v>1</v>
      </c>
      <c r="E105" s="86">
        <v>4.56</v>
      </c>
      <c r="F105" s="87">
        <v>3</v>
      </c>
      <c r="G105" s="87">
        <v>1</v>
      </c>
      <c r="H105" s="86">
        <f>E105*F105</f>
        <v>13.68</v>
      </c>
      <c r="I105" s="86">
        <v>281.5</v>
      </c>
      <c r="J105" s="87">
        <v>3</v>
      </c>
      <c r="K105" s="87">
        <v>0</v>
      </c>
      <c r="L105" s="86">
        <v>0</v>
      </c>
      <c r="M105" s="86">
        <v>5</v>
      </c>
      <c r="N105" s="86"/>
      <c r="O105" s="86">
        <v>0</v>
      </c>
      <c r="P105" s="88">
        <f t="shared" si="4"/>
        <v>22.68</v>
      </c>
      <c r="Q105" s="140"/>
      <c r="R105" s="140"/>
      <c r="T105" s="142"/>
    </row>
    <row r="106" spans="1:20" s="141" customFormat="1" ht="15.75">
      <c r="A106" s="65">
        <v>80</v>
      </c>
      <c r="B106" s="72" t="s">
        <v>116</v>
      </c>
      <c r="C106" s="49" t="s">
        <v>117</v>
      </c>
      <c r="D106" s="65">
        <v>3</v>
      </c>
      <c r="E106" s="65">
        <v>6.84</v>
      </c>
      <c r="F106" s="65">
        <v>2</v>
      </c>
      <c r="G106" s="65">
        <v>6</v>
      </c>
      <c r="H106" s="65">
        <v>13.68</v>
      </c>
      <c r="I106" s="65">
        <v>226.35</v>
      </c>
      <c r="J106" s="87">
        <v>3</v>
      </c>
      <c r="K106" s="102">
        <v>0</v>
      </c>
      <c r="L106" s="103">
        <v>0</v>
      </c>
      <c r="M106" s="103">
        <v>0</v>
      </c>
      <c r="N106" s="65"/>
      <c r="O106" s="103">
        <v>0</v>
      </c>
      <c r="P106" s="88">
        <f t="shared" si="4"/>
        <v>22.68</v>
      </c>
      <c r="Q106" s="140"/>
      <c r="R106" s="140"/>
      <c r="T106" s="142"/>
    </row>
    <row r="107" spans="1:20" s="4" customFormat="1" ht="15.75">
      <c r="A107" s="65">
        <v>81</v>
      </c>
      <c r="B107" s="72" t="s">
        <v>107</v>
      </c>
      <c r="C107" s="49" t="s">
        <v>12</v>
      </c>
      <c r="D107" s="65">
        <v>2</v>
      </c>
      <c r="E107" s="86">
        <v>7.29</v>
      </c>
      <c r="F107" s="87">
        <v>2</v>
      </c>
      <c r="G107" s="87">
        <v>3</v>
      </c>
      <c r="H107" s="86">
        <f>E107*F107</f>
        <v>14.58</v>
      </c>
      <c r="I107" s="86">
        <v>311.43</v>
      </c>
      <c r="J107" s="87">
        <v>0</v>
      </c>
      <c r="K107" s="87">
        <v>0</v>
      </c>
      <c r="L107" s="86">
        <v>0</v>
      </c>
      <c r="M107" s="86">
        <v>5</v>
      </c>
      <c r="N107" s="86"/>
      <c r="O107" s="86">
        <v>0</v>
      </c>
      <c r="P107" s="88">
        <f t="shared" si="4"/>
        <v>22.58</v>
      </c>
      <c r="Q107" s="138"/>
      <c r="R107" s="138"/>
      <c r="T107" s="139"/>
    </row>
    <row r="108" spans="1:20" s="4" customFormat="1" ht="15.75">
      <c r="A108" s="65">
        <v>82</v>
      </c>
      <c r="B108" s="73" t="s">
        <v>111</v>
      </c>
      <c r="C108" s="49" t="s">
        <v>112</v>
      </c>
      <c r="D108" s="65">
        <v>1</v>
      </c>
      <c r="E108" s="86">
        <v>4.51</v>
      </c>
      <c r="F108" s="87">
        <v>3</v>
      </c>
      <c r="G108" s="87">
        <v>1</v>
      </c>
      <c r="H108" s="86">
        <f>E108*F108</f>
        <v>13.53</v>
      </c>
      <c r="I108" s="86">
        <v>411.56</v>
      </c>
      <c r="J108" s="87">
        <v>0</v>
      </c>
      <c r="K108" s="87">
        <v>0</v>
      </c>
      <c r="L108" s="86">
        <v>0</v>
      </c>
      <c r="M108" s="86">
        <v>5</v>
      </c>
      <c r="N108" s="86"/>
      <c r="O108" s="86">
        <v>3</v>
      </c>
      <c r="P108" s="88">
        <f t="shared" si="4"/>
        <v>22.53</v>
      </c>
      <c r="Q108" s="138"/>
      <c r="R108" s="138"/>
      <c r="T108" s="139"/>
    </row>
    <row r="109" spans="1:20" s="4" customFormat="1" ht="15.75">
      <c r="A109" s="65">
        <v>83</v>
      </c>
      <c r="B109" s="72" t="s">
        <v>254</v>
      </c>
      <c r="C109" s="49" t="s">
        <v>49</v>
      </c>
      <c r="D109" s="65">
        <v>1</v>
      </c>
      <c r="E109" s="86">
        <v>4.46</v>
      </c>
      <c r="F109" s="87">
        <v>3</v>
      </c>
      <c r="G109" s="87">
        <v>1</v>
      </c>
      <c r="H109" s="86">
        <f>E109*F109</f>
        <v>13.379999999999999</v>
      </c>
      <c r="I109" s="86">
        <v>281.58</v>
      </c>
      <c r="J109" s="87">
        <v>3</v>
      </c>
      <c r="K109" s="87">
        <v>0</v>
      </c>
      <c r="L109" s="86">
        <v>0</v>
      </c>
      <c r="M109" s="86">
        <v>5</v>
      </c>
      <c r="N109" s="86"/>
      <c r="O109" s="86">
        <v>0</v>
      </c>
      <c r="P109" s="88">
        <f t="shared" si="4"/>
        <v>22.38</v>
      </c>
      <c r="Q109" s="138"/>
      <c r="R109" s="138"/>
      <c r="T109" s="139"/>
    </row>
    <row r="110" spans="1:20" s="4" customFormat="1" ht="15.75">
      <c r="A110" s="65">
        <v>84</v>
      </c>
      <c r="B110" s="72" t="s">
        <v>63</v>
      </c>
      <c r="C110" s="49" t="s">
        <v>62</v>
      </c>
      <c r="D110" s="65">
        <v>1</v>
      </c>
      <c r="E110" s="86">
        <v>4.62</v>
      </c>
      <c r="F110" s="87">
        <v>3</v>
      </c>
      <c r="G110" s="87">
        <v>1</v>
      </c>
      <c r="H110" s="86">
        <v>13.86</v>
      </c>
      <c r="I110" s="89">
        <v>475.7</v>
      </c>
      <c r="J110" s="87">
        <v>0</v>
      </c>
      <c r="K110" s="87">
        <v>0</v>
      </c>
      <c r="L110" s="86">
        <v>0</v>
      </c>
      <c r="M110" s="86">
        <v>4</v>
      </c>
      <c r="N110" s="89"/>
      <c r="O110" s="86">
        <v>3</v>
      </c>
      <c r="P110" s="88">
        <f t="shared" si="4"/>
        <v>21.86</v>
      </c>
      <c r="Q110" s="138"/>
      <c r="R110" s="138"/>
      <c r="T110" s="139"/>
    </row>
    <row r="111" spans="1:20" s="83" customFormat="1" ht="15.75">
      <c r="A111" s="65">
        <v>85</v>
      </c>
      <c r="B111" s="72" t="s">
        <v>106</v>
      </c>
      <c r="C111" s="49" t="s">
        <v>25</v>
      </c>
      <c r="D111" s="65">
        <v>2</v>
      </c>
      <c r="E111" s="86">
        <v>7.36</v>
      </c>
      <c r="F111" s="87">
        <v>2</v>
      </c>
      <c r="G111" s="87">
        <v>3</v>
      </c>
      <c r="H111" s="86">
        <f>E111*F111</f>
        <v>14.72</v>
      </c>
      <c r="I111" s="86">
        <v>457.71</v>
      </c>
      <c r="J111" s="87">
        <v>0</v>
      </c>
      <c r="K111" s="87">
        <v>0</v>
      </c>
      <c r="L111" s="86">
        <v>0</v>
      </c>
      <c r="M111" s="86">
        <v>4</v>
      </c>
      <c r="N111" s="86"/>
      <c r="O111" s="86">
        <v>0</v>
      </c>
      <c r="P111" s="88">
        <f t="shared" si="4"/>
        <v>21.72</v>
      </c>
      <c r="Q111" s="143"/>
      <c r="R111" s="143"/>
      <c r="T111" s="143"/>
    </row>
    <row r="112" spans="1:20" s="83" customFormat="1" ht="15.75">
      <c r="A112" s="65">
        <v>86</v>
      </c>
      <c r="B112" s="72" t="s">
        <v>272</v>
      </c>
      <c r="C112" s="49" t="s">
        <v>25</v>
      </c>
      <c r="D112" s="65">
        <v>1</v>
      </c>
      <c r="E112" s="65">
        <v>3.39</v>
      </c>
      <c r="F112" s="65">
        <v>3</v>
      </c>
      <c r="G112" s="65">
        <v>1</v>
      </c>
      <c r="H112" s="65">
        <v>10.17</v>
      </c>
      <c r="I112" s="65">
        <v>108.95</v>
      </c>
      <c r="J112" s="87">
        <v>5</v>
      </c>
      <c r="K112" s="102">
        <v>0</v>
      </c>
      <c r="L112" s="103">
        <v>0</v>
      </c>
      <c r="M112" s="103">
        <v>4</v>
      </c>
      <c r="N112" s="65"/>
      <c r="O112" s="103">
        <v>1</v>
      </c>
      <c r="P112" s="88">
        <f t="shared" si="4"/>
        <v>21.17</v>
      </c>
      <c r="Q112" s="143"/>
      <c r="R112" s="143"/>
      <c r="T112" s="143"/>
    </row>
    <row r="113" spans="1:20" s="4" customFormat="1" ht="15.75">
      <c r="A113" s="65">
        <v>87</v>
      </c>
      <c r="B113" s="72" t="s">
        <v>256</v>
      </c>
      <c r="C113" s="49" t="s">
        <v>255</v>
      </c>
      <c r="D113" s="65">
        <v>1</v>
      </c>
      <c r="E113" s="86">
        <v>4.01</v>
      </c>
      <c r="F113" s="87">
        <v>3</v>
      </c>
      <c r="G113" s="87">
        <v>1</v>
      </c>
      <c r="H113" s="86">
        <f>E113*F113</f>
        <v>12.03</v>
      </c>
      <c r="I113" s="89">
        <v>223.67</v>
      </c>
      <c r="J113" s="87">
        <v>3</v>
      </c>
      <c r="K113" s="87">
        <v>5</v>
      </c>
      <c r="L113" s="86">
        <v>0</v>
      </c>
      <c r="M113" s="86">
        <v>0</v>
      </c>
      <c r="N113" s="89"/>
      <c r="O113" s="86">
        <v>0</v>
      </c>
      <c r="P113" s="88">
        <f t="shared" si="4"/>
        <v>21.03</v>
      </c>
      <c r="Q113" s="138"/>
      <c r="R113" s="138"/>
      <c r="T113" s="139"/>
    </row>
    <row r="114" spans="1:20" s="4" customFormat="1" ht="15" customHeight="1">
      <c r="A114" s="65">
        <v>88</v>
      </c>
      <c r="B114" s="72" t="s">
        <v>273</v>
      </c>
      <c r="C114" s="49" t="s">
        <v>66</v>
      </c>
      <c r="D114" s="65">
        <v>1</v>
      </c>
      <c r="E114" s="86">
        <v>3.78</v>
      </c>
      <c r="F114" s="87">
        <v>3</v>
      </c>
      <c r="G114" s="87">
        <v>1</v>
      </c>
      <c r="H114" s="86">
        <v>11.34</v>
      </c>
      <c r="I114" s="86">
        <v>474.77</v>
      </c>
      <c r="J114" s="87">
        <v>0</v>
      </c>
      <c r="K114" s="87">
        <v>0</v>
      </c>
      <c r="L114" s="86">
        <v>0</v>
      </c>
      <c r="M114" s="86">
        <v>5</v>
      </c>
      <c r="N114" s="86"/>
      <c r="O114" s="86">
        <v>3</v>
      </c>
      <c r="P114" s="88">
        <f t="shared" si="4"/>
        <v>20.34</v>
      </c>
      <c r="Q114" s="138"/>
      <c r="R114" s="138"/>
      <c r="T114" s="139"/>
    </row>
    <row r="115" spans="1:20" s="4" customFormat="1" ht="15.75" hidden="1">
      <c r="A115" s="65"/>
      <c r="B115" s="72"/>
      <c r="C115" s="49"/>
      <c r="D115" s="65"/>
      <c r="E115" s="65"/>
      <c r="F115" s="65"/>
      <c r="G115" s="65"/>
      <c r="H115" s="65"/>
      <c r="I115" s="65"/>
      <c r="J115" s="104"/>
      <c r="K115" s="102">
        <v>0</v>
      </c>
      <c r="L115" s="103">
        <v>0</v>
      </c>
      <c r="M115" s="103">
        <v>5</v>
      </c>
      <c r="N115" s="71"/>
      <c r="O115" s="103">
        <v>1</v>
      </c>
      <c r="P115" s="88">
        <f t="shared" si="4"/>
        <v>6</v>
      </c>
      <c r="Q115" s="138"/>
      <c r="R115" s="138"/>
      <c r="T115" s="139"/>
    </row>
    <row r="116" spans="1:20" s="4" customFormat="1" ht="17.25" customHeight="1">
      <c r="A116" s="65">
        <v>89</v>
      </c>
      <c r="B116" s="72" t="s">
        <v>274</v>
      </c>
      <c r="C116" s="49" t="s">
        <v>26</v>
      </c>
      <c r="D116" s="65">
        <v>1</v>
      </c>
      <c r="E116" s="86">
        <v>3.95</v>
      </c>
      <c r="F116" s="87">
        <v>3</v>
      </c>
      <c r="G116" s="87">
        <v>1</v>
      </c>
      <c r="H116" s="86">
        <v>11.85</v>
      </c>
      <c r="I116" s="86">
        <v>194.98</v>
      </c>
      <c r="J116" s="87">
        <v>5</v>
      </c>
      <c r="K116" s="87">
        <v>0</v>
      </c>
      <c r="L116" s="86">
        <v>0</v>
      </c>
      <c r="M116" s="86">
        <v>0</v>
      </c>
      <c r="N116" s="86"/>
      <c r="O116" s="86">
        <v>2</v>
      </c>
      <c r="P116" s="88">
        <f t="shared" si="4"/>
        <v>19.85</v>
      </c>
      <c r="Q116" s="138"/>
      <c r="R116" s="138"/>
      <c r="T116" s="139"/>
    </row>
    <row r="117" spans="1:20" s="4" customFormat="1" ht="0.75" customHeight="1" hidden="1">
      <c r="A117" s="65">
        <v>89</v>
      </c>
      <c r="B117" s="72" t="s">
        <v>53</v>
      </c>
      <c r="C117" s="49" t="s">
        <v>44</v>
      </c>
      <c r="D117" s="65">
        <v>1</v>
      </c>
      <c r="E117" s="86">
        <v>4.01</v>
      </c>
      <c r="F117" s="87">
        <v>3</v>
      </c>
      <c r="G117" s="87">
        <v>1</v>
      </c>
      <c r="H117" s="86">
        <f>E117*F117</f>
        <v>12.03</v>
      </c>
      <c r="I117" s="86">
        <v>223.67</v>
      </c>
      <c r="J117" s="87">
        <v>3</v>
      </c>
      <c r="K117" s="87">
        <v>0</v>
      </c>
      <c r="L117" s="86">
        <v>0</v>
      </c>
      <c r="M117" s="86">
        <v>0</v>
      </c>
      <c r="N117" s="86"/>
      <c r="O117" s="86">
        <v>1</v>
      </c>
      <c r="P117" s="88">
        <f t="shared" si="4"/>
        <v>17.03</v>
      </c>
      <c r="Q117" s="138"/>
      <c r="R117" s="138"/>
      <c r="T117" s="139"/>
    </row>
    <row r="118" spans="1:20" s="4" customFormat="1" ht="15.75" hidden="1">
      <c r="A118" s="65"/>
      <c r="B118" s="73"/>
      <c r="C118" s="49"/>
      <c r="D118" s="65"/>
      <c r="E118" s="86"/>
      <c r="F118" s="87"/>
      <c r="G118" s="87"/>
      <c r="H118" s="86"/>
      <c r="I118" s="89"/>
      <c r="J118" s="104"/>
      <c r="K118" s="102">
        <v>0</v>
      </c>
      <c r="L118" s="103">
        <v>0</v>
      </c>
      <c r="M118" s="103">
        <v>5</v>
      </c>
      <c r="N118" s="105"/>
      <c r="O118" s="103">
        <v>1</v>
      </c>
      <c r="P118" s="88">
        <f t="shared" si="4"/>
        <v>6</v>
      </c>
      <c r="Q118" s="138"/>
      <c r="R118" s="138"/>
      <c r="T118" s="139"/>
    </row>
    <row r="119" spans="1:20" s="4" customFormat="1" ht="15.75" hidden="1">
      <c r="A119" s="65"/>
      <c r="B119" s="73"/>
      <c r="C119" s="49"/>
      <c r="D119" s="65"/>
      <c r="E119" s="86"/>
      <c r="F119" s="87"/>
      <c r="G119" s="87"/>
      <c r="H119" s="86"/>
      <c r="I119" s="89"/>
      <c r="J119" s="104"/>
      <c r="K119" s="102">
        <v>0</v>
      </c>
      <c r="L119" s="103">
        <v>0</v>
      </c>
      <c r="M119" s="103">
        <v>5</v>
      </c>
      <c r="N119" s="105"/>
      <c r="O119" s="103">
        <v>1</v>
      </c>
      <c r="P119" s="88">
        <f t="shared" si="4"/>
        <v>6</v>
      </c>
      <c r="Q119" s="138"/>
      <c r="R119" s="138"/>
      <c r="T119" s="139"/>
    </row>
    <row r="120" spans="1:20" s="4" customFormat="1" ht="15.75" hidden="1">
      <c r="A120" s="65"/>
      <c r="B120" s="73"/>
      <c r="C120" s="49"/>
      <c r="D120" s="65"/>
      <c r="E120" s="86"/>
      <c r="F120" s="87"/>
      <c r="G120" s="87"/>
      <c r="H120" s="86"/>
      <c r="I120" s="89"/>
      <c r="J120" s="104"/>
      <c r="K120" s="102">
        <v>0</v>
      </c>
      <c r="L120" s="103">
        <v>0</v>
      </c>
      <c r="M120" s="103">
        <v>5</v>
      </c>
      <c r="N120" s="105"/>
      <c r="O120" s="103">
        <v>1</v>
      </c>
      <c r="P120" s="88">
        <f t="shared" si="4"/>
        <v>6</v>
      </c>
      <c r="Q120" s="138"/>
      <c r="R120" s="138"/>
      <c r="T120" s="139"/>
    </row>
    <row r="121" spans="1:20" s="4" customFormat="1" ht="15.75" hidden="1">
      <c r="A121" s="65"/>
      <c r="B121" s="73"/>
      <c r="C121" s="49"/>
      <c r="D121" s="65"/>
      <c r="E121" s="86"/>
      <c r="F121" s="87"/>
      <c r="G121" s="87"/>
      <c r="H121" s="86"/>
      <c r="I121" s="89"/>
      <c r="J121" s="104"/>
      <c r="K121" s="102">
        <v>0</v>
      </c>
      <c r="L121" s="103">
        <v>0</v>
      </c>
      <c r="M121" s="103">
        <v>5</v>
      </c>
      <c r="N121" s="105"/>
      <c r="O121" s="103">
        <v>1</v>
      </c>
      <c r="P121" s="88">
        <f t="shared" si="4"/>
        <v>6</v>
      </c>
      <c r="Q121" s="138"/>
      <c r="R121" s="138"/>
      <c r="T121" s="139"/>
    </row>
    <row r="122" spans="1:20" s="4" customFormat="1" ht="15.75" hidden="1">
      <c r="A122" s="65"/>
      <c r="B122" s="73"/>
      <c r="C122" s="49"/>
      <c r="D122" s="65"/>
      <c r="E122" s="86"/>
      <c r="F122" s="87"/>
      <c r="G122" s="87"/>
      <c r="H122" s="86"/>
      <c r="I122" s="89"/>
      <c r="J122" s="104"/>
      <c r="K122" s="102">
        <v>0</v>
      </c>
      <c r="L122" s="103">
        <v>0</v>
      </c>
      <c r="M122" s="103">
        <v>5</v>
      </c>
      <c r="N122" s="105"/>
      <c r="O122" s="103">
        <v>1</v>
      </c>
      <c r="P122" s="88">
        <f t="shared" si="4"/>
        <v>6</v>
      </c>
      <c r="Q122" s="138"/>
      <c r="R122" s="138"/>
      <c r="T122" s="139"/>
    </row>
    <row r="123" spans="1:20" s="4" customFormat="1" ht="15.75" hidden="1">
      <c r="A123" s="65"/>
      <c r="B123" s="73"/>
      <c r="C123" s="49"/>
      <c r="D123" s="65"/>
      <c r="E123" s="86"/>
      <c r="F123" s="87"/>
      <c r="G123" s="87"/>
      <c r="H123" s="86"/>
      <c r="I123" s="89"/>
      <c r="J123" s="104"/>
      <c r="K123" s="102">
        <v>0</v>
      </c>
      <c r="L123" s="103">
        <v>0</v>
      </c>
      <c r="M123" s="103">
        <v>5</v>
      </c>
      <c r="N123" s="105"/>
      <c r="O123" s="103">
        <v>1</v>
      </c>
      <c r="P123" s="88">
        <f t="shared" si="4"/>
        <v>6</v>
      </c>
      <c r="Q123" s="138"/>
      <c r="R123" s="138"/>
      <c r="T123" s="139"/>
    </row>
    <row r="124" spans="1:20" s="4" customFormat="1" ht="15.75" hidden="1">
      <c r="A124" s="65"/>
      <c r="B124" s="72"/>
      <c r="C124" s="49"/>
      <c r="D124" s="65"/>
      <c r="E124" s="86"/>
      <c r="F124" s="87"/>
      <c r="G124" s="87"/>
      <c r="H124" s="86"/>
      <c r="I124" s="89"/>
      <c r="J124" s="104"/>
      <c r="K124" s="102">
        <v>0</v>
      </c>
      <c r="L124" s="103">
        <v>0</v>
      </c>
      <c r="M124" s="103">
        <v>5</v>
      </c>
      <c r="N124" s="105"/>
      <c r="O124" s="103">
        <v>1</v>
      </c>
      <c r="P124" s="88">
        <f t="shared" si="4"/>
        <v>6</v>
      </c>
      <c r="Q124" s="138"/>
      <c r="R124" s="138"/>
      <c r="T124" s="139"/>
    </row>
    <row r="125" spans="1:20" s="4" customFormat="1" ht="15.75">
      <c r="A125" s="65">
        <v>90</v>
      </c>
      <c r="B125" s="72" t="s">
        <v>275</v>
      </c>
      <c r="C125" s="49" t="s">
        <v>55</v>
      </c>
      <c r="D125" s="65">
        <v>1</v>
      </c>
      <c r="E125" s="86">
        <v>4.55</v>
      </c>
      <c r="F125" s="87">
        <v>3</v>
      </c>
      <c r="G125" s="87">
        <v>1</v>
      </c>
      <c r="H125" s="86">
        <v>13.65</v>
      </c>
      <c r="I125" s="89">
        <v>333.33</v>
      </c>
      <c r="J125" s="87">
        <v>0</v>
      </c>
      <c r="K125" s="87">
        <v>0</v>
      </c>
      <c r="L125" s="86">
        <v>0</v>
      </c>
      <c r="M125" s="86">
        <v>5</v>
      </c>
      <c r="N125" s="89"/>
      <c r="O125" s="86">
        <v>0</v>
      </c>
      <c r="P125" s="88">
        <f t="shared" si="4"/>
        <v>19.65</v>
      </c>
      <c r="Q125" s="138"/>
      <c r="R125" s="138"/>
      <c r="T125" s="139"/>
    </row>
    <row r="126" spans="1:20" s="147" customFormat="1" ht="15.75">
      <c r="A126" s="65">
        <v>91</v>
      </c>
      <c r="B126" s="72" t="s">
        <v>113</v>
      </c>
      <c r="C126" s="49" t="s">
        <v>114</v>
      </c>
      <c r="D126" s="65">
        <v>1</v>
      </c>
      <c r="E126" s="65">
        <v>3.95</v>
      </c>
      <c r="F126" s="65">
        <v>3</v>
      </c>
      <c r="G126" s="65">
        <v>1</v>
      </c>
      <c r="H126" s="65">
        <v>11.85</v>
      </c>
      <c r="I126" s="65">
        <v>256.04</v>
      </c>
      <c r="J126" s="87">
        <v>3</v>
      </c>
      <c r="K126" s="102">
        <v>0</v>
      </c>
      <c r="L126" s="103">
        <v>0</v>
      </c>
      <c r="M126" s="103">
        <v>0</v>
      </c>
      <c r="N126" s="65"/>
      <c r="O126" s="103">
        <v>1</v>
      </c>
      <c r="P126" s="88">
        <f t="shared" si="4"/>
        <v>16.85</v>
      </c>
      <c r="Q126" s="138"/>
      <c r="R126" s="138"/>
      <c r="S126" s="4"/>
      <c r="T126" s="139"/>
    </row>
    <row r="127" spans="1:20" s="4" customFormat="1" ht="15.75">
      <c r="A127" s="65">
        <v>92</v>
      </c>
      <c r="B127" s="72" t="s">
        <v>276</v>
      </c>
      <c r="C127" s="49" t="s">
        <v>38</v>
      </c>
      <c r="D127" s="65">
        <v>1</v>
      </c>
      <c r="E127" s="86">
        <v>4.09</v>
      </c>
      <c r="F127" s="87">
        <v>3</v>
      </c>
      <c r="G127" s="87">
        <v>1</v>
      </c>
      <c r="H127" s="86">
        <f>E127*F127</f>
        <v>12.27</v>
      </c>
      <c r="I127" s="86">
        <v>344.05</v>
      </c>
      <c r="J127" s="87">
        <v>0</v>
      </c>
      <c r="K127" s="87">
        <v>0</v>
      </c>
      <c r="L127" s="86">
        <v>0</v>
      </c>
      <c r="M127" s="86">
        <v>0</v>
      </c>
      <c r="N127" s="86"/>
      <c r="O127" s="86">
        <v>2</v>
      </c>
      <c r="P127" s="88">
        <f t="shared" si="4"/>
        <v>15.27</v>
      </c>
      <c r="Q127" s="138"/>
      <c r="R127" s="138"/>
      <c r="T127" s="139"/>
    </row>
    <row r="128" spans="1:20" s="149" customFormat="1" ht="15.75">
      <c r="A128" s="136">
        <v>93</v>
      </c>
      <c r="B128" s="67" t="s">
        <v>277</v>
      </c>
      <c r="C128" s="49" t="s">
        <v>25</v>
      </c>
      <c r="D128" s="65">
        <v>1</v>
      </c>
      <c r="E128" s="86">
        <v>3.74</v>
      </c>
      <c r="F128" s="87">
        <v>3</v>
      </c>
      <c r="G128" s="87">
        <v>1</v>
      </c>
      <c r="H128" s="86">
        <f>E128*F128</f>
        <v>11.22</v>
      </c>
      <c r="I128" s="89">
        <v>366.18</v>
      </c>
      <c r="J128" s="87">
        <v>0</v>
      </c>
      <c r="K128" s="87">
        <v>0</v>
      </c>
      <c r="L128" s="86">
        <v>0</v>
      </c>
      <c r="M128" s="86">
        <v>0</v>
      </c>
      <c r="N128" s="89"/>
      <c r="O128" s="86">
        <v>0</v>
      </c>
      <c r="P128" s="88">
        <f t="shared" si="4"/>
        <v>12.22</v>
      </c>
      <c r="Q128" s="148"/>
      <c r="R128" s="148"/>
      <c r="T128" s="150"/>
    </row>
    <row r="129" spans="1:16" s="32" customFormat="1" ht="15.75">
      <c r="A129" s="106"/>
      <c r="B129" s="151" t="s">
        <v>262</v>
      </c>
      <c r="C129" s="151"/>
      <c r="D129" s="106"/>
      <c r="E129" s="106"/>
      <c r="F129" s="106"/>
      <c r="G129" s="106"/>
      <c r="H129" s="75"/>
      <c r="I129" s="75"/>
      <c r="J129" s="75"/>
      <c r="K129" s="107"/>
      <c r="L129" s="107"/>
      <c r="M129" s="107"/>
      <c r="N129" s="108"/>
      <c r="O129" s="107"/>
      <c r="P129" s="109"/>
    </row>
    <row r="130" spans="1:16" s="32" customFormat="1" ht="15.75">
      <c r="A130" s="27"/>
      <c r="B130" s="75"/>
      <c r="C130" s="54"/>
      <c r="D130" s="27"/>
      <c r="E130" s="27"/>
      <c r="F130" s="27"/>
      <c r="G130" s="27"/>
      <c r="H130" s="30"/>
      <c r="I130" s="30"/>
      <c r="J130" s="30"/>
      <c r="K130" s="31"/>
      <c r="L130" s="31"/>
      <c r="M130" s="31"/>
      <c r="O130" s="31"/>
      <c r="P130" s="33"/>
    </row>
    <row r="131" spans="1:13" s="32" customFormat="1" ht="15.75">
      <c r="A131" s="27"/>
      <c r="B131" s="4"/>
      <c r="C131" s="4"/>
      <c r="D131" s="12"/>
      <c r="E131" s="15"/>
      <c r="H131" s="12"/>
      <c r="I131" s="12"/>
      <c r="J131" s="12"/>
      <c r="K131" s="30"/>
      <c r="L131" s="31"/>
      <c r="M131" s="31"/>
    </row>
    <row r="132" spans="1:16" s="12" customFormat="1" ht="15.75">
      <c r="A132" s="129"/>
      <c r="B132" s="160" t="s">
        <v>178</v>
      </c>
      <c r="C132" s="160"/>
      <c r="D132" s="160"/>
      <c r="E132" s="160"/>
      <c r="F132" s="25"/>
      <c r="G132" s="17"/>
      <c r="H132" s="15"/>
      <c r="I132" s="15"/>
      <c r="J132" s="15"/>
      <c r="K132" s="30"/>
      <c r="L132" s="30"/>
      <c r="M132" s="30"/>
      <c r="N132" s="32"/>
      <c r="O132" s="32"/>
      <c r="P132" s="32"/>
    </row>
    <row r="133" spans="1:16" s="12" customFormat="1" ht="31.5">
      <c r="A133" s="129"/>
      <c r="B133" s="76" t="s">
        <v>0</v>
      </c>
      <c r="C133" s="55" t="s">
        <v>1</v>
      </c>
      <c r="D133" s="130" t="s">
        <v>2</v>
      </c>
      <c r="E133" s="130" t="s">
        <v>6</v>
      </c>
      <c r="F133" s="15"/>
      <c r="G133" s="15"/>
      <c r="H133" s="15"/>
      <c r="I133" s="15"/>
      <c r="J133" s="15"/>
      <c r="K133" s="30"/>
      <c r="L133" s="30"/>
      <c r="M133" s="30"/>
      <c r="N133" s="32"/>
      <c r="O133" s="32"/>
      <c r="P133" s="32"/>
    </row>
    <row r="134" spans="1:16" s="12" customFormat="1" ht="15.75">
      <c r="A134" s="131">
        <v>1</v>
      </c>
      <c r="B134" s="56" t="s">
        <v>182</v>
      </c>
      <c r="C134" s="56" t="s">
        <v>119</v>
      </c>
      <c r="D134" s="132">
        <v>3</v>
      </c>
      <c r="E134" s="132" t="s">
        <v>120</v>
      </c>
      <c r="F134" s="15"/>
      <c r="G134" s="15"/>
      <c r="H134" s="15"/>
      <c r="I134" s="15"/>
      <c r="J134" s="15"/>
      <c r="K134" s="32"/>
      <c r="L134" s="32"/>
      <c r="M134" s="32"/>
      <c r="N134" s="32"/>
      <c r="O134" s="32"/>
      <c r="P134" s="32"/>
    </row>
    <row r="135" spans="1:16" s="12" customFormat="1" ht="15.75">
      <c r="A135" s="131">
        <v>2</v>
      </c>
      <c r="B135" s="56" t="s">
        <v>183</v>
      </c>
      <c r="C135" s="56" t="s">
        <v>121</v>
      </c>
      <c r="D135" s="132">
        <v>3</v>
      </c>
      <c r="E135" s="132">
        <v>9.8</v>
      </c>
      <c r="F135" s="15"/>
      <c r="G135" s="15"/>
      <c r="H135" s="15"/>
      <c r="I135" s="15"/>
      <c r="J135" s="15"/>
      <c r="K135" s="32"/>
      <c r="L135" s="32"/>
      <c r="M135" s="32"/>
      <c r="N135" s="32"/>
      <c r="O135" s="32"/>
      <c r="P135" s="32"/>
    </row>
    <row r="136" spans="1:16" s="12" customFormat="1" ht="15.75">
      <c r="A136" s="131">
        <v>3</v>
      </c>
      <c r="B136" s="56" t="s">
        <v>184</v>
      </c>
      <c r="C136" s="56" t="s">
        <v>122</v>
      </c>
      <c r="D136" s="132">
        <v>4</v>
      </c>
      <c r="E136" s="132">
        <v>9.77</v>
      </c>
      <c r="F136" s="15"/>
      <c r="G136" s="15"/>
      <c r="H136" s="15"/>
      <c r="I136" s="15"/>
      <c r="J136" s="15"/>
      <c r="K136" s="32"/>
      <c r="L136" s="32"/>
      <c r="M136" s="32"/>
      <c r="N136" s="32"/>
      <c r="O136" s="32"/>
      <c r="P136" s="32"/>
    </row>
    <row r="137" spans="1:16" s="12" customFormat="1" ht="15.75">
      <c r="A137" s="131">
        <v>4</v>
      </c>
      <c r="B137" s="56" t="s">
        <v>185</v>
      </c>
      <c r="C137" s="56" t="s">
        <v>123</v>
      </c>
      <c r="D137" s="132">
        <v>2</v>
      </c>
      <c r="E137" s="132">
        <v>9.67</v>
      </c>
      <c r="F137" s="15"/>
      <c r="G137" s="15"/>
      <c r="H137" s="15"/>
      <c r="I137" s="15"/>
      <c r="J137" s="15"/>
      <c r="K137" s="32"/>
      <c r="L137" s="32"/>
      <c r="M137" s="32"/>
      <c r="N137" s="32"/>
      <c r="O137" s="32"/>
      <c r="P137" s="32"/>
    </row>
    <row r="138" spans="1:10" s="12" customFormat="1" ht="15.75">
      <c r="A138" s="131">
        <v>5</v>
      </c>
      <c r="B138" s="56" t="s">
        <v>186</v>
      </c>
      <c r="C138" s="56" t="s">
        <v>124</v>
      </c>
      <c r="D138" s="132">
        <v>2</v>
      </c>
      <c r="E138" s="132">
        <v>9.43</v>
      </c>
      <c r="F138" s="15"/>
      <c r="G138" s="15"/>
      <c r="H138" s="15"/>
      <c r="I138" s="15"/>
      <c r="J138" s="15"/>
    </row>
    <row r="139" spans="1:10" s="12" customFormat="1" ht="15.75">
      <c r="A139" s="131">
        <v>6</v>
      </c>
      <c r="B139" s="56" t="s">
        <v>187</v>
      </c>
      <c r="C139" s="56" t="s">
        <v>125</v>
      </c>
      <c r="D139" s="132">
        <v>3</v>
      </c>
      <c r="E139" s="132">
        <v>9.41</v>
      </c>
      <c r="F139" s="15"/>
      <c r="G139" s="15"/>
      <c r="H139" s="15"/>
      <c r="I139" s="15"/>
      <c r="J139" s="15"/>
    </row>
    <row r="140" spans="1:10" s="12" customFormat="1" ht="15.75">
      <c r="A140" s="131">
        <v>7</v>
      </c>
      <c r="B140" s="56" t="s">
        <v>188</v>
      </c>
      <c r="C140" s="56" t="s">
        <v>126</v>
      </c>
      <c r="D140" s="132">
        <v>3</v>
      </c>
      <c r="E140" s="132">
        <v>9.33</v>
      </c>
      <c r="F140" s="15"/>
      <c r="G140" s="15"/>
      <c r="H140" s="15"/>
      <c r="I140" s="15"/>
      <c r="J140" s="15"/>
    </row>
    <row r="141" spans="1:10" s="12" customFormat="1" ht="15.75">
      <c r="A141" s="131">
        <v>8</v>
      </c>
      <c r="B141" s="56" t="s">
        <v>190</v>
      </c>
      <c r="C141" s="56" t="s">
        <v>127</v>
      </c>
      <c r="D141" s="132">
        <v>2</v>
      </c>
      <c r="E141" s="132">
        <v>9.22</v>
      </c>
      <c r="F141" s="15"/>
      <c r="G141" s="15"/>
      <c r="H141" s="15"/>
      <c r="I141" s="15"/>
      <c r="J141" s="15"/>
    </row>
    <row r="142" spans="1:10" s="12" customFormat="1" ht="15.75">
      <c r="A142" s="131">
        <v>9</v>
      </c>
      <c r="B142" s="56" t="s">
        <v>191</v>
      </c>
      <c r="C142" s="56" t="s">
        <v>128</v>
      </c>
      <c r="D142" s="132">
        <v>2</v>
      </c>
      <c r="E142" s="132">
        <v>9.14</v>
      </c>
      <c r="F142" s="15"/>
      <c r="G142" s="15"/>
      <c r="H142" s="15"/>
      <c r="I142" s="15"/>
      <c r="J142" s="15"/>
    </row>
    <row r="143" spans="1:10" s="12" customFormat="1" ht="15.75">
      <c r="A143" s="131">
        <v>10</v>
      </c>
      <c r="B143" s="56" t="s">
        <v>189</v>
      </c>
      <c r="C143" s="56" t="s">
        <v>129</v>
      </c>
      <c r="D143" s="132">
        <v>3</v>
      </c>
      <c r="E143" s="132">
        <v>9.13</v>
      </c>
      <c r="F143" s="15"/>
      <c r="G143" s="15"/>
      <c r="H143" s="15"/>
      <c r="I143" s="15"/>
      <c r="J143" s="15"/>
    </row>
    <row r="144" spans="1:10" s="12" customFormat="1" ht="15.75">
      <c r="A144" s="131">
        <v>11</v>
      </c>
      <c r="B144" s="56" t="s">
        <v>192</v>
      </c>
      <c r="C144" s="56" t="s">
        <v>126</v>
      </c>
      <c r="D144" s="132">
        <v>3</v>
      </c>
      <c r="E144" s="132">
        <v>8.95</v>
      </c>
      <c r="F144" s="15"/>
      <c r="G144" s="15"/>
      <c r="H144" s="15"/>
      <c r="I144" s="15"/>
      <c r="J144" s="15"/>
    </row>
    <row r="145" spans="1:10" s="12" customFormat="1" ht="15.75">
      <c r="A145" s="131">
        <v>12</v>
      </c>
      <c r="B145" s="56" t="s">
        <v>193</v>
      </c>
      <c r="C145" s="56" t="s">
        <v>130</v>
      </c>
      <c r="D145" s="132">
        <v>2</v>
      </c>
      <c r="E145" s="132">
        <v>8.9</v>
      </c>
      <c r="F145" s="15"/>
      <c r="G145" s="15"/>
      <c r="H145" s="15"/>
      <c r="I145" s="15"/>
      <c r="J145" s="15"/>
    </row>
    <row r="146" spans="1:10" s="12" customFormat="1" ht="15.75">
      <c r="A146" s="131">
        <v>13</v>
      </c>
      <c r="B146" s="56" t="s">
        <v>194</v>
      </c>
      <c r="C146" s="56" t="s">
        <v>128</v>
      </c>
      <c r="D146" s="132">
        <v>6</v>
      </c>
      <c r="E146" s="132">
        <v>8.89</v>
      </c>
      <c r="F146" s="15"/>
      <c r="G146" s="15"/>
      <c r="H146" s="15"/>
      <c r="I146" s="15"/>
      <c r="J146" s="15"/>
    </row>
    <row r="147" spans="1:10" s="12" customFormat="1" ht="15.75">
      <c r="A147" s="131">
        <v>14</v>
      </c>
      <c r="B147" s="56" t="s">
        <v>195</v>
      </c>
      <c r="C147" s="56" t="s">
        <v>126</v>
      </c>
      <c r="D147" s="132">
        <v>2</v>
      </c>
      <c r="E147" s="132">
        <v>8.89</v>
      </c>
      <c r="F147" s="15"/>
      <c r="G147" s="15"/>
      <c r="H147" s="15"/>
      <c r="I147" s="15"/>
      <c r="J147" s="15"/>
    </row>
    <row r="148" spans="1:10" s="12" customFormat="1" ht="15.75">
      <c r="A148" s="131">
        <v>15</v>
      </c>
      <c r="B148" s="56" t="s">
        <v>196</v>
      </c>
      <c r="C148" s="56" t="s">
        <v>131</v>
      </c>
      <c r="D148" s="132">
        <v>3</v>
      </c>
      <c r="E148" s="132">
        <v>8.8</v>
      </c>
      <c r="F148" s="15"/>
      <c r="G148" s="15"/>
      <c r="H148" s="15"/>
      <c r="I148" s="15"/>
      <c r="J148" s="15"/>
    </row>
    <row r="149" spans="1:10" s="12" customFormat="1" ht="15.75">
      <c r="A149" s="131">
        <v>16</v>
      </c>
      <c r="B149" s="56" t="s">
        <v>197</v>
      </c>
      <c r="C149" s="56" t="s">
        <v>12</v>
      </c>
      <c r="D149" s="132">
        <v>3</v>
      </c>
      <c r="E149" s="132">
        <v>8.77</v>
      </c>
      <c r="F149" s="15"/>
      <c r="G149" s="15"/>
      <c r="H149" s="15"/>
      <c r="I149" s="15"/>
      <c r="J149" s="15"/>
    </row>
    <row r="150" spans="1:10" s="12" customFormat="1" ht="15.75">
      <c r="A150" s="131">
        <v>17</v>
      </c>
      <c r="B150" s="56" t="s">
        <v>198</v>
      </c>
      <c r="C150" s="56" t="s">
        <v>128</v>
      </c>
      <c r="D150" s="132">
        <v>3</v>
      </c>
      <c r="E150" s="132">
        <v>8.75</v>
      </c>
      <c r="F150" s="15"/>
      <c r="G150" s="15"/>
      <c r="H150" s="15"/>
      <c r="I150" s="15"/>
      <c r="J150" s="15"/>
    </row>
    <row r="151" spans="1:10" s="12" customFormat="1" ht="15.75">
      <c r="A151" s="131">
        <v>18</v>
      </c>
      <c r="B151" s="56" t="s">
        <v>199</v>
      </c>
      <c r="C151" s="56" t="s">
        <v>132</v>
      </c>
      <c r="D151" s="132">
        <v>2</v>
      </c>
      <c r="E151" s="132">
        <v>8.75</v>
      </c>
      <c r="F151" s="15"/>
      <c r="G151" s="15"/>
      <c r="H151" s="15"/>
      <c r="I151" s="15"/>
      <c r="J151" s="15"/>
    </row>
    <row r="152" spans="1:10" s="12" customFormat="1" ht="15.75">
      <c r="A152" s="131">
        <v>19</v>
      </c>
      <c r="B152" s="56" t="s">
        <v>200</v>
      </c>
      <c r="C152" s="56" t="s">
        <v>128</v>
      </c>
      <c r="D152" s="132">
        <v>6</v>
      </c>
      <c r="E152" s="132">
        <v>8.86</v>
      </c>
      <c r="F152" s="15"/>
      <c r="G152" s="15"/>
      <c r="H152" s="15"/>
      <c r="I152" s="15"/>
      <c r="J152" s="15"/>
    </row>
    <row r="153" spans="1:10" s="12" customFormat="1" ht="15.75">
      <c r="A153" s="131">
        <v>20</v>
      </c>
      <c r="B153" s="56" t="s">
        <v>201</v>
      </c>
      <c r="C153" s="56" t="s">
        <v>202</v>
      </c>
      <c r="D153" s="132">
        <v>4</v>
      </c>
      <c r="E153" s="132">
        <v>8.83</v>
      </c>
      <c r="F153" s="15"/>
      <c r="G153" s="15"/>
      <c r="H153" s="15"/>
      <c r="I153" s="15"/>
      <c r="J153" s="15"/>
    </row>
    <row r="154" spans="1:10" s="12" customFormat="1" ht="15.75">
      <c r="A154" s="131">
        <v>21</v>
      </c>
      <c r="B154" s="77" t="s">
        <v>203</v>
      </c>
      <c r="C154" s="56" t="s">
        <v>130</v>
      </c>
      <c r="D154" s="132">
        <v>8</v>
      </c>
      <c r="E154" s="132">
        <v>8.68</v>
      </c>
      <c r="F154" s="15"/>
      <c r="G154" s="15"/>
      <c r="H154" s="15"/>
      <c r="I154" s="15"/>
      <c r="J154" s="15"/>
    </row>
    <row r="155" spans="1:10" s="12" customFormat="1" ht="15.75">
      <c r="A155" s="131">
        <v>22</v>
      </c>
      <c r="B155" s="77" t="s">
        <v>204</v>
      </c>
      <c r="C155" s="56" t="s">
        <v>133</v>
      </c>
      <c r="D155" s="132">
        <v>2</v>
      </c>
      <c r="E155" s="132">
        <v>8.62</v>
      </c>
      <c r="F155" s="15"/>
      <c r="G155" s="15"/>
      <c r="H155" s="15"/>
      <c r="I155" s="15"/>
      <c r="J155" s="15"/>
    </row>
    <row r="156" spans="1:10" s="12" customFormat="1" ht="15.75">
      <c r="A156" s="131">
        <v>23</v>
      </c>
      <c r="B156" s="77" t="s">
        <v>205</v>
      </c>
      <c r="C156" s="56" t="s">
        <v>119</v>
      </c>
      <c r="D156" s="132">
        <v>2</v>
      </c>
      <c r="E156" s="132">
        <v>8.6</v>
      </c>
      <c r="F156" s="15"/>
      <c r="G156" s="15"/>
      <c r="H156" s="15"/>
      <c r="I156" s="15"/>
      <c r="J156" s="15"/>
    </row>
    <row r="157" spans="1:10" s="12" customFormat="1" ht="15.75">
      <c r="A157" s="131">
        <v>24</v>
      </c>
      <c r="B157" s="77" t="s">
        <v>206</v>
      </c>
      <c r="C157" s="56" t="s">
        <v>134</v>
      </c>
      <c r="D157" s="132">
        <v>3</v>
      </c>
      <c r="E157" s="132">
        <v>8.54</v>
      </c>
      <c r="F157" s="15"/>
      <c r="G157" s="15"/>
      <c r="H157" s="15"/>
      <c r="I157" s="15"/>
      <c r="J157" s="15"/>
    </row>
    <row r="158" spans="1:10" s="12" customFormat="1" ht="15.75">
      <c r="A158" s="131">
        <v>25</v>
      </c>
      <c r="B158" s="77" t="s">
        <v>207</v>
      </c>
      <c r="C158" s="56" t="s">
        <v>130</v>
      </c>
      <c r="D158" s="132">
        <v>3</v>
      </c>
      <c r="E158" s="132">
        <v>8.53</v>
      </c>
      <c r="F158" s="15"/>
      <c r="G158" s="15"/>
      <c r="H158" s="15"/>
      <c r="I158" s="15"/>
      <c r="J158" s="15"/>
    </row>
    <row r="159" spans="1:10" s="12" customFormat="1" ht="15.75">
      <c r="A159" s="131">
        <v>26</v>
      </c>
      <c r="B159" s="77" t="s">
        <v>208</v>
      </c>
      <c r="C159" s="56" t="s">
        <v>135</v>
      </c>
      <c r="D159" s="132">
        <v>3</v>
      </c>
      <c r="E159" s="132">
        <v>8.52</v>
      </c>
      <c r="F159" s="15"/>
      <c r="G159" s="15"/>
      <c r="H159" s="15"/>
      <c r="I159" s="15"/>
      <c r="J159" s="15"/>
    </row>
    <row r="160" spans="1:10" s="12" customFormat="1" ht="15.75">
      <c r="A160" s="131">
        <v>27</v>
      </c>
      <c r="B160" s="77" t="s">
        <v>278</v>
      </c>
      <c r="C160" s="56" t="s">
        <v>136</v>
      </c>
      <c r="D160" s="132">
        <v>3</v>
      </c>
      <c r="E160" s="132">
        <v>8.52</v>
      </c>
      <c r="F160" s="15"/>
      <c r="G160" s="15"/>
      <c r="H160" s="15"/>
      <c r="I160" s="15"/>
      <c r="J160" s="15"/>
    </row>
    <row r="161" spans="1:10" s="12" customFormat="1" ht="15.75">
      <c r="A161" s="131">
        <v>28</v>
      </c>
      <c r="B161" s="77" t="s">
        <v>209</v>
      </c>
      <c r="C161" s="56" t="s">
        <v>137</v>
      </c>
      <c r="D161" s="132">
        <v>3</v>
      </c>
      <c r="E161" s="132">
        <v>8.5</v>
      </c>
      <c r="F161" s="15"/>
      <c r="G161" s="15"/>
      <c r="H161" s="15"/>
      <c r="I161" s="15"/>
      <c r="J161" s="15"/>
    </row>
    <row r="162" spans="1:10" s="12" customFormat="1" ht="15.75">
      <c r="A162" s="131">
        <v>29</v>
      </c>
      <c r="B162" s="77" t="s">
        <v>210</v>
      </c>
      <c r="C162" s="56" t="s">
        <v>131</v>
      </c>
      <c r="D162" s="132">
        <v>3</v>
      </c>
      <c r="E162" s="132">
        <v>8.48</v>
      </c>
      <c r="F162" s="15"/>
      <c r="G162" s="15"/>
      <c r="H162" s="15"/>
      <c r="I162" s="15"/>
      <c r="J162" s="15"/>
    </row>
    <row r="163" spans="1:10" s="12" customFormat="1" ht="15.75">
      <c r="A163" s="131">
        <v>30</v>
      </c>
      <c r="B163" s="77" t="s">
        <v>211</v>
      </c>
      <c r="C163" s="56" t="s">
        <v>126</v>
      </c>
      <c r="D163" s="132">
        <v>3</v>
      </c>
      <c r="E163" s="132">
        <v>8.46</v>
      </c>
      <c r="F163" s="15"/>
      <c r="G163" s="15"/>
      <c r="H163" s="15"/>
      <c r="I163" s="15"/>
      <c r="J163" s="15"/>
    </row>
    <row r="164" spans="1:10" s="12" customFormat="1" ht="15.75">
      <c r="A164" s="131">
        <v>31</v>
      </c>
      <c r="B164" s="77" t="s">
        <v>212</v>
      </c>
      <c r="C164" s="56" t="s">
        <v>128</v>
      </c>
      <c r="D164" s="132">
        <v>2</v>
      </c>
      <c r="E164" s="132">
        <v>8.44</v>
      </c>
      <c r="F164" s="15"/>
      <c r="G164" s="15"/>
      <c r="H164" s="15"/>
      <c r="I164" s="15"/>
      <c r="J164" s="15"/>
    </row>
    <row r="165" spans="1:10" s="12" customFormat="1" ht="15.75">
      <c r="A165" s="131">
        <v>32</v>
      </c>
      <c r="B165" s="56" t="s">
        <v>181</v>
      </c>
      <c r="C165" s="56" t="s">
        <v>149</v>
      </c>
      <c r="D165" s="132">
        <v>2</v>
      </c>
      <c r="E165" s="132">
        <v>8.42</v>
      </c>
      <c r="F165" s="15"/>
      <c r="G165" s="15"/>
      <c r="H165" s="15"/>
      <c r="I165" s="15"/>
      <c r="J165" s="15"/>
    </row>
    <row r="166" spans="1:10" s="12" customFormat="1" ht="15.75">
      <c r="A166" s="131">
        <v>33</v>
      </c>
      <c r="B166" s="77" t="s">
        <v>248</v>
      </c>
      <c r="C166" s="56" t="s">
        <v>128</v>
      </c>
      <c r="D166" s="132">
        <v>3</v>
      </c>
      <c r="E166" s="132">
        <v>8.33</v>
      </c>
      <c r="F166" s="15"/>
      <c r="G166" s="15"/>
      <c r="H166" s="15"/>
      <c r="I166" s="15"/>
      <c r="J166" s="15"/>
    </row>
    <row r="167" spans="1:10" s="12" customFormat="1" ht="15.75">
      <c r="A167" s="131">
        <v>34</v>
      </c>
      <c r="B167" s="56" t="s">
        <v>213</v>
      </c>
      <c r="C167" s="56" t="s">
        <v>138</v>
      </c>
      <c r="D167" s="132">
        <v>2</v>
      </c>
      <c r="E167" s="132">
        <v>8.33</v>
      </c>
      <c r="F167" s="15"/>
      <c r="G167" s="15"/>
      <c r="H167" s="15"/>
      <c r="I167" s="15"/>
      <c r="J167" s="15"/>
    </row>
    <row r="168" spans="1:10" s="12" customFormat="1" ht="15.75">
      <c r="A168" s="131">
        <v>35</v>
      </c>
      <c r="B168" s="56" t="s">
        <v>214</v>
      </c>
      <c r="C168" s="56" t="s">
        <v>139</v>
      </c>
      <c r="D168" s="132">
        <v>2</v>
      </c>
      <c r="E168" s="132" t="s">
        <v>140</v>
      </c>
      <c r="F168" s="15"/>
      <c r="G168" s="15"/>
      <c r="H168" s="15"/>
      <c r="I168" s="15"/>
      <c r="J168" s="15"/>
    </row>
    <row r="169" spans="1:10" s="12" customFormat="1" ht="15.75">
      <c r="A169" s="131">
        <v>36</v>
      </c>
      <c r="B169" s="56" t="s">
        <v>215</v>
      </c>
      <c r="C169" s="56" t="s">
        <v>141</v>
      </c>
      <c r="D169" s="132">
        <v>4</v>
      </c>
      <c r="E169" s="132">
        <v>8.31</v>
      </c>
      <c r="F169" s="15"/>
      <c r="G169" s="15"/>
      <c r="H169" s="15"/>
      <c r="I169" s="15"/>
      <c r="J169" s="15"/>
    </row>
    <row r="170" spans="1:10" s="12" customFormat="1" ht="15.75">
      <c r="A170" s="131">
        <v>37</v>
      </c>
      <c r="B170" s="56" t="s">
        <v>216</v>
      </c>
      <c r="C170" s="56" t="s">
        <v>279</v>
      </c>
      <c r="D170" s="132">
        <v>2</v>
      </c>
      <c r="E170" s="132">
        <v>8.31</v>
      </c>
      <c r="F170" s="15"/>
      <c r="G170" s="15"/>
      <c r="H170" s="15"/>
      <c r="I170" s="15"/>
      <c r="J170" s="15"/>
    </row>
    <row r="171" spans="1:10" s="12" customFormat="1" ht="15.75">
      <c r="A171" s="131">
        <v>38</v>
      </c>
      <c r="B171" s="56" t="s">
        <v>217</v>
      </c>
      <c r="C171" s="56" t="s">
        <v>130</v>
      </c>
      <c r="D171" s="132">
        <v>3</v>
      </c>
      <c r="E171" s="132" t="s">
        <v>142</v>
      </c>
      <c r="F171" s="15"/>
      <c r="G171" s="15"/>
      <c r="H171" s="15"/>
      <c r="I171" s="15"/>
      <c r="J171" s="15"/>
    </row>
    <row r="172" spans="1:10" s="12" customFormat="1" ht="15.75">
      <c r="A172" s="131">
        <v>39</v>
      </c>
      <c r="B172" s="56" t="s">
        <v>218</v>
      </c>
      <c r="C172" s="56" t="s">
        <v>137</v>
      </c>
      <c r="D172" s="132">
        <v>3</v>
      </c>
      <c r="E172" s="132">
        <v>8.25</v>
      </c>
      <c r="F172" s="15"/>
      <c r="G172" s="15"/>
      <c r="H172" s="15"/>
      <c r="I172" s="15"/>
      <c r="J172" s="15"/>
    </row>
    <row r="173" spans="1:10" s="12" customFormat="1" ht="15.75">
      <c r="A173" s="131">
        <v>40</v>
      </c>
      <c r="B173" s="56" t="s">
        <v>219</v>
      </c>
      <c r="C173" s="56" t="s">
        <v>143</v>
      </c>
      <c r="D173" s="132">
        <v>3</v>
      </c>
      <c r="E173" s="132">
        <v>8.24</v>
      </c>
      <c r="F173" s="15"/>
      <c r="G173" s="15"/>
      <c r="H173" s="15"/>
      <c r="I173" s="15"/>
      <c r="J173" s="15"/>
    </row>
    <row r="174" spans="1:10" s="12" customFormat="1" ht="15.75">
      <c r="A174" s="131">
        <v>41</v>
      </c>
      <c r="B174" s="56" t="s">
        <v>220</v>
      </c>
      <c r="C174" s="56" t="s">
        <v>128</v>
      </c>
      <c r="D174" s="132">
        <v>6</v>
      </c>
      <c r="E174" s="132">
        <v>8.24</v>
      </c>
      <c r="F174" s="15"/>
      <c r="G174" s="15"/>
      <c r="H174" s="15"/>
      <c r="I174" s="15"/>
      <c r="J174" s="15"/>
    </row>
    <row r="175" spans="1:10" s="12" customFormat="1" ht="15.75">
      <c r="A175" s="131">
        <v>42</v>
      </c>
      <c r="B175" s="56" t="s">
        <v>221</v>
      </c>
      <c r="C175" s="56" t="s">
        <v>280</v>
      </c>
      <c r="D175" s="132">
        <v>2</v>
      </c>
      <c r="E175" s="132" t="s">
        <v>144</v>
      </c>
      <c r="F175" s="15"/>
      <c r="G175" s="15"/>
      <c r="H175" s="15"/>
      <c r="I175" s="15"/>
      <c r="J175" s="15"/>
    </row>
    <row r="176" spans="1:10" s="12" customFormat="1" ht="15.75">
      <c r="A176" s="131">
        <v>43</v>
      </c>
      <c r="B176" s="56" t="s">
        <v>222</v>
      </c>
      <c r="C176" s="56" t="s">
        <v>15</v>
      </c>
      <c r="D176" s="132">
        <v>2</v>
      </c>
      <c r="E176" s="132" t="s">
        <v>145</v>
      </c>
      <c r="F176" s="15"/>
      <c r="G176" s="15"/>
      <c r="H176" s="15"/>
      <c r="I176" s="15"/>
      <c r="J176" s="15"/>
    </row>
    <row r="177" spans="1:10" s="12" customFormat="1" ht="15.75">
      <c r="A177" s="131">
        <v>44</v>
      </c>
      <c r="B177" s="56" t="s">
        <v>223</v>
      </c>
      <c r="C177" s="56" t="s">
        <v>146</v>
      </c>
      <c r="D177" s="132">
        <v>4</v>
      </c>
      <c r="E177" s="132">
        <v>8.14</v>
      </c>
      <c r="F177" s="15"/>
      <c r="G177" s="15"/>
      <c r="H177" s="15"/>
      <c r="I177" s="15"/>
      <c r="J177" s="15"/>
    </row>
    <row r="178" spans="1:10" s="12" customFormat="1" ht="15.75">
      <c r="A178" s="131">
        <v>45</v>
      </c>
      <c r="B178" s="56" t="s">
        <v>224</v>
      </c>
      <c r="C178" s="56" t="s">
        <v>147</v>
      </c>
      <c r="D178" s="132">
        <v>4</v>
      </c>
      <c r="E178" s="132">
        <v>8.13</v>
      </c>
      <c r="F178" s="15"/>
      <c r="G178" s="15"/>
      <c r="H178" s="15"/>
      <c r="I178" s="15"/>
      <c r="J178" s="15"/>
    </row>
    <row r="179" spans="1:10" s="12" customFormat="1" ht="15.75">
      <c r="A179" s="131">
        <v>46</v>
      </c>
      <c r="B179" s="56" t="s">
        <v>232</v>
      </c>
      <c r="C179" s="56" t="s">
        <v>12</v>
      </c>
      <c r="D179" s="132">
        <v>3</v>
      </c>
      <c r="E179" s="132">
        <v>8.12</v>
      </c>
      <c r="F179" s="15"/>
      <c r="G179" s="15"/>
      <c r="H179" s="15"/>
      <c r="I179" s="15"/>
      <c r="J179" s="15"/>
    </row>
    <row r="180" spans="1:10" s="12" customFormat="1" ht="15.75">
      <c r="A180" s="131">
        <v>47</v>
      </c>
      <c r="B180" s="56" t="s">
        <v>225</v>
      </c>
      <c r="C180" s="56" t="s">
        <v>128</v>
      </c>
      <c r="D180" s="132">
        <v>4</v>
      </c>
      <c r="E180" s="132">
        <v>8.11</v>
      </c>
      <c r="F180" s="15"/>
      <c r="G180" s="15"/>
      <c r="H180" s="15"/>
      <c r="I180" s="15"/>
      <c r="J180" s="15"/>
    </row>
    <row r="181" spans="1:10" s="12" customFormat="1" ht="15.75">
      <c r="A181" s="131">
        <v>48</v>
      </c>
      <c r="B181" s="56" t="s">
        <v>226</v>
      </c>
      <c r="C181" s="56" t="s">
        <v>128</v>
      </c>
      <c r="D181" s="132">
        <v>3</v>
      </c>
      <c r="E181" s="132">
        <v>8.11</v>
      </c>
      <c r="F181" s="15"/>
      <c r="G181" s="15"/>
      <c r="H181" s="15"/>
      <c r="I181" s="15"/>
      <c r="J181" s="15"/>
    </row>
    <row r="182" spans="1:10" s="12" customFormat="1" ht="15.75">
      <c r="A182" s="131">
        <v>49</v>
      </c>
      <c r="B182" s="56" t="s">
        <v>227</v>
      </c>
      <c r="C182" s="56" t="s">
        <v>130</v>
      </c>
      <c r="D182" s="132">
        <v>2</v>
      </c>
      <c r="E182" s="132">
        <v>8.11</v>
      </c>
      <c r="F182" s="15"/>
      <c r="G182" s="15"/>
      <c r="H182" s="15"/>
      <c r="I182" s="15"/>
      <c r="J182" s="15"/>
    </row>
    <row r="183" spans="1:10" s="12" customFormat="1" ht="15.75">
      <c r="A183" s="131">
        <v>50</v>
      </c>
      <c r="B183" s="56" t="s">
        <v>228</v>
      </c>
      <c r="C183" s="56" t="s">
        <v>128</v>
      </c>
      <c r="D183" s="132">
        <v>2</v>
      </c>
      <c r="E183" s="132">
        <v>8.11</v>
      </c>
      <c r="F183" s="15"/>
      <c r="G183" s="15"/>
      <c r="H183" s="15"/>
      <c r="I183" s="15"/>
      <c r="J183" s="15"/>
    </row>
    <row r="184" spans="1:10" s="12" customFormat="1" ht="15.75">
      <c r="A184" s="131">
        <v>51</v>
      </c>
      <c r="B184" s="56" t="s">
        <v>229</v>
      </c>
      <c r="C184" s="56" t="s">
        <v>128</v>
      </c>
      <c r="D184" s="132">
        <v>4</v>
      </c>
      <c r="E184" s="132">
        <v>8.07</v>
      </c>
      <c r="F184" s="15"/>
      <c r="G184" s="15"/>
      <c r="H184" s="15"/>
      <c r="I184" s="15"/>
      <c r="J184" s="15"/>
    </row>
    <row r="185" spans="1:10" s="12" customFormat="1" ht="15.75">
      <c r="A185" s="131">
        <v>52</v>
      </c>
      <c r="B185" s="56" t="s">
        <v>230</v>
      </c>
      <c r="C185" s="56" t="s">
        <v>128</v>
      </c>
      <c r="D185" s="132">
        <v>3</v>
      </c>
      <c r="E185" s="132">
        <v>8.05</v>
      </c>
      <c r="F185" s="15"/>
      <c r="G185" s="15"/>
      <c r="H185" s="15"/>
      <c r="I185" s="15"/>
      <c r="J185" s="15"/>
    </row>
    <row r="186" spans="1:10" s="12" customFormat="1" ht="15.75">
      <c r="A186" s="131">
        <v>53</v>
      </c>
      <c r="B186" s="56" t="s">
        <v>231</v>
      </c>
      <c r="C186" s="56" t="s">
        <v>280</v>
      </c>
      <c r="D186" s="132">
        <v>3</v>
      </c>
      <c r="E186" s="132">
        <v>8.05</v>
      </c>
      <c r="F186" s="15"/>
      <c r="G186" s="15"/>
      <c r="H186" s="15"/>
      <c r="I186" s="15"/>
      <c r="J186" s="15"/>
    </row>
    <row r="187" spans="1:10" s="12" customFormat="1" ht="15.75">
      <c r="A187" s="131">
        <v>54</v>
      </c>
      <c r="B187" s="56" t="s">
        <v>249</v>
      </c>
      <c r="C187" s="56" t="s">
        <v>12</v>
      </c>
      <c r="D187" s="132">
        <v>2</v>
      </c>
      <c r="E187" s="132">
        <v>8</v>
      </c>
      <c r="F187" s="15"/>
      <c r="G187" s="15"/>
      <c r="H187" s="15"/>
      <c r="I187" s="15"/>
      <c r="J187" s="15"/>
    </row>
    <row r="188" spans="1:10" s="12" customFormat="1" ht="15.75">
      <c r="A188" s="131">
        <v>55</v>
      </c>
      <c r="B188" s="56" t="s">
        <v>233</v>
      </c>
      <c r="C188" s="56" t="s">
        <v>148</v>
      </c>
      <c r="D188" s="132">
        <v>3</v>
      </c>
      <c r="E188" s="132">
        <v>8</v>
      </c>
      <c r="F188" s="15"/>
      <c r="G188" s="15"/>
      <c r="H188" s="15"/>
      <c r="I188" s="15"/>
      <c r="J188" s="15"/>
    </row>
    <row r="189" spans="1:10" s="12" customFormat="1" ht="15.75">
      <c r="A189" s="131">
        <v>56</v>
      </c>
      <c r="B189" s="56" t="s">
        <v>250</v>
      </c>
      <c r="C189" s="56" t="s">
        <v>130</v>
      </c>
      <c r="D189" s="132">
        <v>2</v>
      </c>
      <c r="E189" s="132">
        <v>8</v>
      </c>
      <c r="F189" s="15"/>
      <c r="G189" s="15"/>
      <c r="H189" s="15"/>
      <c r="I189" s="15"/>
      <c r="J189" s="15"/>
    </row>
    <row r="190" spans="1:10" s="12" customFormat="1" ht="15.75" customHeight="1">
      <c r="A190" s="34"/>
      <c r="B190" s="152" t="s">
        <v>251</v>
      </c>
      <c r="C190" s="152"/>
      <c r="D190" s="34"/>
      <c r="E190" s="34"/>
      <c r="F190" s="34"/>
      <c r="G190" s="15"/>
      <c r="H190" s="15"/>
      <c r="I190" s="15"/>
      <c r="J190" s="15"/>
    </row>
    <row r="191" spans="1:10" s="12" customFormat="1" ht="15.75" customHeight="1">
      <c r="A191" s="34"/>
      <c r="B191" s="57"/>
      <c r="C191" s="57"/>
      <c r="D191" s="34"/>
      <c r="E191" s="34"/>
      <c r="F191" s="34"/>
      <c r="G191" s="15"/>
      <c r="H191" s="15"/>
      <c r="I191" s="15"/>
      <c r="J191" s="15"/>
    </row>
    <row r="192" spans="1:10" s="12" customFormat="1" ht="15.75" customHeight="1">
      <c r="A192" s="34"/>
      <c r="B192" s="57"/>
      <c r="C192" s="57"/>
      <c r="D192" s="34"/>
      <c r="E192" s="34"/>
      <c r="F192" s="34"/>
      <c r="G192" s="15"/>
      <c r="H192" s="15"/>
      <c r="I192" s="15"/>
      <c r="J192" s="15"/>
    </row>
    <row r="193" spans="1:11" s="12" customFormat="1" ht="15" customHeight="1">
      <c r="A193" s="28"/>
      <c r="B193" s="161" t="s">
        <v>179</v>
      </c>
      <c r="C193" s="162"/>
      <c r="D193" s="162"/>
      <c r="E193" s="163"/>
      <c r="F193" s="25"/>
      <c r="G193" s="25"/>
      <c r="H193" s="25"/>
      <c r="I193" s="25"/>
      <c r="J193" s="25"/>
      <c r="K193" s="25"/>
    </row>
    <row r="194" spans="1:10" s="12" customFormat="1" ht="28.5">
      <c r="A194" s="10"/>
      <c r="B194" s="78" t="s">
        <v>0</v>
      </c>
      <c r="C194" s="58" t="s">
        <v>1</v>
      </c>
      <c r="D194" s="45" t="s">
        <v>2</v>
      </c>
      <c r="E194" s="45" t="s">
        <v>6</v>
      </c>
      <c r="F194" s="15"/>
      <c r="G194" s="15"/>
      <c r="H194" s="15"/>
      <c r="I194" s="15"/>
      <c r="J194" s="15"/>
    </row>
    <row r="195" spans="1:10" s="12" customFormat="1" ht="15.75">
      <c r="A195" s="10">
        <v>1</v>
      </c>
      <c r="B195" s="59" t="s">
        <v>234</v>
      </c>
      <c r="C195" s="59" t="s">
        <v>87</v>
      </c>
      <c r="D195" s="16">
        <v>1</v>
      </c>
      <c r="E195" s="16" t="s">
        <v>174</v>
      </c>
      <c r="F195" s="15"/>
      <c r="G195" s="15"/>
      <c r="H195" s="15"/>
      <c r="I195" s="15"/>
      <c r="J195" s="15"/>
    </row>
    <row r="196" spans="1:10" s="12" customFormat="1" ht="15.75">
      <c r="A196" s="10">
        <v>2</v>
      </c>
      <c r="B196" s="59" t="s">
        <v>236</v>
      </c>
      <c r="C196" s="59" t="s">
        <v>132</v>
      </c>
      <c r="D196" s="16">
        <v>1</v>
      </c>
      <c r="E196" s="16">
        <v>5</v>
      </c>
      <c r="F196" s="15"/>
      <c r="G196" s="15"/>
      <c r="H196" s="15"/>
      <c r="I196" s="15"/>
      <c r="J196" s="15"/>
    </row>
    <row r="197" spans="1:10" s="12" customFormat="1" ht="15.75">
      <c r="A197" s="10">
        <v>3</v>
      </c>
      <c r="B197" s="59" t="s">
        <v>237</v>
      </c>
      <c r="C197" s="59" t="s">
        <v>150</v>
      </c>
      <c r="D197" s="16">
        <v>1</v>
      </c>
      <c r="E197" s="16">
        <v>5</v>
      </c>
      <c r="F197" s="15"/>
      <c r="G197" s="15"/>
      <c r="H197" s="15"/>
      <c r="I197" s="15"/>
      <c r="J197" s="15"/>
    </row>
    <row r="198" spans="1:10" s="12" customFormat="1" ht="15.75">
      <c r="A198" s="10">
        <v>4</v>
      </c>
      <c r="B198" s="59" t="s">
        <v>238</v>
      </c>
      <c r="C198" s="59" t="s">
        <v>281</v>
      </c>
      <c r="D198" s="16">
        <v>1</v>
      </c>
      <c r="E198" s="16">
        <v>5</v>
      </c>
      <c r="F198" s="15"/>
      <c r="G198" s="15"/>
      <c r="H198" s="15"/>
      <c r="I198" s="15"/>
      <c r="J198" s="15"/>
    </row>
    <row r="199" spans="1:10" s="12" customFormat="1" ht="15.75">
      <c r="A199" s="10">
        <v>5</v>
      </c>
      <c r="B199" s="59" t="s">
        <v>235</v>
      </c>
      <c r="C199" s="59" t="s">
        <v>12</v>
      </c>
      <c r="D199" s="16">
        <v>1</v>
      </c>
      <c r="E199" s="16">
        <v>5</v>
      </c>
      <c r="F199" s="15"/>
      <c r="G199" s="15"/>
      <c r="H199" s="15"/>
      <c r="I199" s="15"/>
      <c r="J199" s="15"/>
    </row>
    <row r="200" spans="1:10" s="12" customFormat="1" ht="15">
      <c r="A200" s="35"/>
      <c r="B200" s="152" t="s">
        <v>177</v>
      </c>
      <c r="C200" s="152"/>
      <c r="D200" s="23"/>
      <c r="E200" s="23"/>
      <c r="F200" s="15"/>
      <c r="G200" s="15"/>
      <c r="H200" s="15"/>
      <c r="I200" s="15"/>
      <c r="J200" s="15"/>
    </row>
    <row r="201" spans="1:10" s="12" customFormat="1" ht="15.75">
      <c r="A201" s="35"/>
      <c r="B201" s="57"/>
      <c r="C201" s="57"/>
      <c r="D201" s="23"/>
      <c r="E201" s="23"/>
      <c r="F201" s="15"/>
      <c r="G201" s="15"/>
      <c r="H201" s="15"/>
      <c r="I201" s="15"/>
      <c r="J201" s="15"/>
    </row>
    <row r="202" spans="1:10" s="12" customFormat="1" ht="15.75">
      <c r="A202" s="35"/>
      <c r="B202" s="60"/>
      <c r="C202" s="60"/>
      <c r="D202" s="15"/>
      <c r="E202" s="24"/>
      <c r="F202" s="24"/>
      <c r="G202" s="24"/>
      <c r="H202" s="15"/>
      <c r="I202" s="15"/>
      <c r="J202" s="15"/>
    </row>
    <row r="203" spans="1:11" s="12" customFormat="1" ht="15" customHeight="1">
      <c r="A203" s="28"/>
      <c r="B203" s="161" t="s">
        <v>176</v>
      </c>
      <c r="C203" s="162"/>
      <c r="D203" s="162"/>
      <c r="E203" s="25"/>
      <c r="F203" s="25"/>
      <c r="G203" s="25"/>
      <c r="H203" s="25"/>
      <c r="I203" s="25"/>
      <c r="J203" s="25"/>
      <c r="K203" s="25"/>
    </row>
    <row r="204" spans="1:10" s="12" customFormat="1" ht="28.5">
      <c r="A204" s="28"/>
      <c r="B204" s="79" t="s">
        <v>0</v>
      </c>
      <c r="C204" s="61" t="s">
        <v>1</v>
      </c>
      <c r="D204" s="46" t="s">
        <v>2</v>
      </c>
      <c r="E204" s="24"/>
      <c r="F204" s="24"/>
      <c r="G204" s="24"/>
      <c r="H204" s="15"/>
      <c r="I204" s="15"/>
      <c r="J204" s="15"/>
    </row>
    <row r="205" spans="1:10" s="12" customFormat="1" ht="15.75">
      <c r="A205" s="10">
        <v>1</v>
      </c>
      <c r="B205" s="59" t="s">
        <v>180</v>
      </c>
      <c r="C205" s="59" t="s">
        <v>151</v>
      </c>
      <c r="D205" s="16">
        <v>3</v>
      </c>
      <c r="E205" s="24"/>
      <c r="F205" s="24"/>
      <c r="G205" s="24"/>
      <c r="H205" s="15"/>
      <c r="I205" s="15"/>
      <c r="J205" s="15"/>
    </row>
    <row r="206" spans="1:10" s="12" customFormat="1" ht="15.75">
      <c r="A206" s="35"/>
      <c r="B206" s="62"/>
      <c r="C206" s="62"/>
      <c r="D206" s="17"/>
      <c r="E206" s="24"/>
      <c r="F206" s="24"/>
      <c r="G206" s="24"/>
      <c r="H206" s="15"/>
      <c r="I206" s="15"/>
      <c r="J206" s="15"/>
    </row>
    <row r="207" spans="1:10" s="12" customFormat="1" ht="15.75">
      <c r="A207" s="35"/>
      <c r="B207" s="62"/>
      <c r="C207" s="62"/>
      <c r="D207" s="17"/>
      <c r="E207" s="24"/>
      <c r="F207" s="24"/>
      <c r="G207" s="24"/>
      <c r="H207" s="15"/>
      <c r="I207" s="15"/>
      <c r="J207" s="15"/>
    </row>
    <row r="208" spans="1:10" s="12" customFormat="1" ht="15.75">
      <c r="A208" s="35"/>
      <c r="B208" s="62"/>
      <c r="C208" s="62"/>
      <c r="D208" s="17"/>
      <c r="E208" s="24"/>
      <c r="F208" s="24"/>
      <c r="G208" s="24"/>
      <c r="H208" s="15"/>
      <c r="I208" s="15"/>
      <c r="J208" s="15"/>
    </row>
    <row r="209" spans="1:11" s="12" customFormat="1" ht="18.75" customHeight="1">
      <c r="A209" s="28"/>
      <c r="B209" s="159" t="s">
        <v>290</v>
      </c>
      <c r="C209" s="159"/>
      <c r="D209" s="159"/>
      <c r="E209" s="159"/>
      <c r="F209" s="159"/>
      <c r="G209" s="159"/>
      <c r="H209" s="159"/>
      <c r="I209" s="159"/>
      <c r="J209" s="159"/>
      <c r="K209" s="159"/>
    </row>
    <row r="210" spans="1:10" s="12" customFormat="1" ht="15.75">
      <c r="A210" s="10">
        <v>1</v>
      </c>
      <c r="B210" s="80" t="s">
        <v>239</v>
      </c>
      <c r="C210" s="71" t="s">
        <v>282</v>
      </c>
      <c r="D210" s="14"/>
      <c r="E210" s="117"/>
      <c r="F210" s="14"/>
      <c r="G210" s="20"/>
      <c r="H210" s="21"/>
      <c r="I210" s="20"/>
      <c r="J210" s="20"/>
    </row>
    <row r="211" spans="1:10" s="12" customFormat="1" ht="15.75">
      <c r="A211" s="28"/>
      <c r="B211" s="81"/>
      <c r="C211" s="63"/>
      <c r="D211" s="19"/>
      <c r="E211" s="18"/>
      <c r="F211" s="19"/>
      <c r="G211" s="20"/>
      <c r="H211" s="21"/>
      <c r="I211" s="20"/>
      <c r="J211" s="20"/>
    </row>
    <row r="212" spans="1:10" s="12" customFormat="1" ht="15.75">
      <c r="A212" s="28"/>
      <c r="B212" s="82"/>
      <c r="C212" s="60"/>
      <c r="D212" s="22"/>
      <c r="E212" s="22"/>
      <c r="F212" s="22"/>
      <c r="G212" s="15"/>
      <c r="H212" s="15"/>
      <c r="I212" s="15"/>
      <c r="J212" s="15"/>
    </row>
    <row r="213" spans="1:11" s="12" customFormat="1" ht="21.75" customHeight="1">
      <c r="A213" s="29"/>
      <c r="B213" s="159" t="s">
        <v>291</v>
      </c>
      <c r="C213" s="164"/>
      <c r="D213" s="164"/>
      <c r="E213" s="164"/>
      <c r="F213" s="164"/>
      <c r="G213" s="164"/>
      <c r="H213" s="164"/>
      <c r="I213" s="164"/>
      <c r="J213" s="164"/>
      <c r="K213" s="164"/>
    </row>
    <row r="214" spans="1:11" s="12" customFormat="1" ht="31.5" customHeight="1">
      <c r="A214" s="29"/>
      <c r="B214" s="118"/>
      <c r="C214" s="119"/>
      <c r="D214" s="122" t="s">
        <v>2</v>
      </c>
      <c r="E214" s="123" t="s">
        <v>286</v>
      </c>
      <c r="F214" s="121"/>
      <c r="G214" s="120"/>
      <c r="H214" s="120"/>
      <c r="I214" s="120"/>
      <c r="J214" s="120"/>
      <c r="K214" s="120"/>
    </row>
    <row r="215" spans="1:10" s="12" customFormat="1" ht="15.75">
      <c r="A215" s="10">
        <v>1</v>
      </c>
      <c r="B215" s="67" t="s">
        <v>240</v>
      </c>
      <c r="C215" s="67" t="s">
        <v>283</v>
      </c>
      <c r="D215" s="16">
        <v>1</v>
      </c>
      <c r="E215" s="124">
        <v>3.25</v>
      </c>
      <c r="G215" s="20"/>
      <c r="H215" s="21"/>
      <c r="I215" s="20"/>
      <c r="J215" s="20"/>
    </row>
    <row r="216" spans="1:10" s="12" customFormat="1" ht="15.75">
      <c r="A216" s="10">
        <v>2</v>
      </c>
      <c r="B216" s="72" t="s">
        <v>242</v>
      </c>
      <c r="C216" s="72" t="s">
        <v>284</v>
      </c>
      <c r="D216" s="126">
        <v>1</v>
      </c>
      <c r="E216" s="125">
        <v>3.33</v>
      </c>
      <c r="G216" s="20"/>
      <c r="H216" s="21"/>
      <c r="I216" s="20"/>
      <c r="J216" s="20"/>
    </row>
    <row r="217" spans="1:10" s="12" customFormat="1" ht="15.75">
      <c r="A217" s="10">
        <v>3</v>
      </c>
      <c r="B217" s="72" t="s">
        <v>243</v>
      </c>
      <c r="C217" s="72" t="s">
        <v>44</v>
      </c>
      <c r="D217" s="16">
        <v>1</v>
      </c>
      <c r="E217" s="125">
        <v>3</v>
      </c>
      <c r="G217" s="20"/>
      <c r="H217" s="21"/>
      <c r="I217" s="20"/>
      <c r="J217" s="20"/>
    </row>
    <row r="218" spans="1:10" s="12" customFormat="1" ht="15.75">
      <c r="A218" s="10">
        <v>4</v>
      </c>
      <c r="B218" s="72" t="s">
        <v>244</v>
      </c>
      <c r="C218" s="72" t="s">
        <v>285</v>
      </c>
      <c r="D218" s="10">
        <v>1</v>
      </c>
      <c r="E218" s="125">
        <v>3.25</v>
      </c>
      <c r="G218" s="20"/>
      <c r="H218" s="21"/>
      <c r="I218" s="20"/>
      <c r="J218" s="20"/>
    </row>
    <row r="219" spans="1:10" s="12" customFormat="1" ht="15.75">
      <c r="A219" s="28"/>
      <c r="B219" s="83"/>
      <c r="C219" s="66"/>
      <c r="D219" s="19"/>
      <c r="E219" s="18"/>
      <c r="F219" s="19"/>
      <c r="G219" s="21"/>
      <c r="H219" s="21"/>
      <c r="I219" s="21"/>
      <c r="J219" s="21"/>
    </row>
    <row r="220" spans="1:11" s="133" customFormat="1" ht="15.75">
      <c r="A220" s="28"/>
      <c r="B220" s="60"/>
      <c r="C220" s="60"/>
      <c r="D220" s="15"/>
      <c r="E220" s="15"/>
      <c r="F220" s="15"/>
      <c r="G220" s="15"/>
      <c r="H220" s="15"/>
      <c r="I220" s="15"/>
      <c r="J220" s="15"/>
      <c r="K220" s="12"/>
    </row>
    <row r="221" spans="1:11" s="133" customFormat="1" ht="15.75">
      <c r="A221" s="28"/>
      <c r="B221" s="60"/>
      <c r="C221" s="60"/>
      <c r="D221" s="15"/>
      <c r="E221" s="15"/>
      <c r="F221" s="15"/>
      <c r="G221" s="15"/>
      <c r="H221" s="15"/>
      <c r="I221" s="15"/>
      <c r="J221" s="15"/>
      <c r="K221" s="12"/>
    </row>
    <row r="222" spans="1:10" s="12" customFormat="1" ht="15.75">
      <c r="A222" s="28"/>
      <c r="B222" s="60"/>
      <c r="C222" s="60"/>
      <c r="D222" s="15"/>
      <c r="E222" s="15"/>
      <c r="F222" s="15"/>
      <c r="G222" s="15"/>
      <c r="H222" s="15"/>
      <c r="I222" s="15"/>
      <c r="J222" s="15"/>
    </row>
    <row r="223" spans="1:10" s="12" customFormat="1" ht="15.75">
      <c r="A223" s="28"/>
      <c r="B223" s="60"/>
      <c r="C223" s="60"/>
      <c r="D223" s="15"/>
      <c r="E223" s="15"/>
      <c r="F223" s="15"/>
      <c r="G223" s="15"/>
      <c r="H223" s="15"/>
      <c r="I223" s="15"/>
      <c r="J223" s="15"/>
    </row>
    <row r="224" spans="1:10" s="12" customFormat="1" ht="15.75">
      <c r="A224" s="28"/>
      <c r="B224" s="60"/>
      <c r="C224" s="60"/>
      <c r="D224" s="15"/>
      <c r="E224" s="36"/>
      <c r="F224" s="36"/>
      <c r="G224" s="36"/>
      <c r="H224" s="36"/>
      <c r="I224" s="15"/>
      <c r="J224" s="15"/>
    </row>
    <row r="225" spans="1:10" s="12" customFormat="1" ht="15.75">
      <c r="A225" s="28"/>
      <c r="B225" s="60"/>
      <c r="C225" s="60"/>
      <c r="D225" s="15"/>
      <c r="E225" s="36" t="s">
        <v>294</v>
      </c>
      <c r="F225" s="36"/>
      <c r="G225" s="36"/>
      <c r="H225" s="36"/>
      <c r="I225" s="15"/>
      <c r="J225" s="15"/>
    </row>
    <row r="226" spans="1:10" s="12" customFormat="1" ht="15.75">
      <c r="A226" s="28"/>
      <c r="B226" s="60"/>
      <c r="C226" s="60"/>
      <c r="D226" s="15"/>
      <c r="E226" s="36"/>
      <c r="F226" s="36"/>
      <c r="G226" s="36"/>
      <c r="H226" s="36"/>
      <c r="I226" s="15"/>
      <c r="J226" s="15"/>
    </row>
    <row r="227" spans="1:10" s="12" customFormat="1" ht="15.75">
      <c r="A227" s="28"/>
      <c r="B227" s="60"/>
      <c r="C227" s="60"/>
      <c r="D227" s="15"/>
      <c r="E227" s="135" t="s">
        <v>293</v>
      </c>
      <c r="F227" s="178"/>
      <c r="G227" s="178"/>
      <c r="I227" s="178"/>
      <c r="J227" s="15"/>
    </row>
    <row r="228" spans="1:10" s="12" customFormat="1" ht="15.75">
      <c r="A228" s="28"/>
      <c r="B228" s="60" t="s">
        <v>299</v>
      </c>
      <c r="C228" s="60"/>
      <c r="D228" s="15"/>
      <c r="H228" s="15"/>
      <c r="I228" s="15"/>
      <c r="J228" s="15"/>
    </row>
    <row r="229" spans="1:10" s="12" customFormat="1" ht="15.75">
      <c r="A229" s="28"/>
      <c r="B229" s="60"/>
      <c r="C229" s="60"/>
      <c r="D229" s="15"/>
      <c r="E229" s="15"/>
      <c r="F229" s="15"/>
      <c r="G229" s="15"/>
      <c r="H229" s="15"/>
      <c r="I229" s="15"/>
      <c r="J229" s="15"/>
    </row>
    <row r="230" spans="1:10" s="12" customFormat="1" ht="15.75">
      <c r="A230" s="28"/>
      <c r="B230" s="60"/>
      <c r="C230" s="60"/>
      <c r="D230" s="15"/>
      <c r="E230" s="15"/>
      <c r="F230" s="15"/>
      <c r="G230" s="15"/>
      <c r="H230" s="15"/>
      <c r="I230" s="15"/>
      <c r="J230" s="15"/>
    </row>
    <row r="231" spans="1:10" s="12" customFormat="1" ht="15.75">
      <c r="A231" s="28"/>
      <c r="B231" s="60"/>
      <c r="C231" s="60"/>
      <c r="D231" s="15"/>
      <c r="E231" s="15"/>
      <c r="F231" s="15"/>
      <c r="G231" s="15"/>
      <c r="H231" s="15"/>
      <c r="I231" s="15"/>
      <c r="J231" s="15"/>
    </row>
    <row r="232" spans="1:10" s="12" customFormat="1" ht="15.75">
      <c r="A232" s="28"/>
      <c r="B232" s="4"/>
      <c r="C232" s="60"/>
      <c r="D232" s="15"/>
      <c r="E232" s="15"/>
      <c r="F232" s="15"/>
      <c r="G232" s="15"/>
      <c r="H232" s="15"/>
      <c r="I232" s="15"/>
      <c r="J232" s="15"/>
    </row>
    <row r="233" spans="1:10" s="12" customFormat="1" ht="15.75">
      <c r="A233" s="28"/>
      <c r="B233" s="60"/>
      <c r="C233" s="60"/>
      <c r="D233" s="15"/>
      <c r="E233" s="15"/>
      <c r="F233" s="15"/>
      <c r="G233" s="15"/>
      <c r="H233" s="15"/>
      <c r="I233" s="15"/>
      <c r="J233" s="15"/>
    </row>
    <row r="234" spans="1:7" s="12" customFormat="1" ht="15">
      <c r="A234" s="28"/>
      <c r="B234" s="4"/>
      <c r="C234" s="68"/>
      <c r="D234" s="28"/>
      <c r="E234" s="28"/>
      <c r="F234" s="28"/>
      <c r="G234" s="28"/>
    </row>
    <row r="235" spans="1:11" s="12" customFormat="1" ht="15">
      <c r="A235" s="2"/>
      <c r="B235" s="4"/>
      <c r="C235" s="68"/>
      <c r="D235" s="2"/>
      <c r="E235" s="2"/>
      <c r="F235" s="2"/>
      <c r="G235" s="2"/>
      <c r="H235"/>
      <c r="I235"/>
      <c r="J235"/>
      <c r="K235"/>
    </row>
    <row r="236" spans="1:11" s="12" customFormat="1" ht="15">
      <c r="A236" s="2"/>
      <c r="B236" s="4"/>
      <c r="C236" s="68"/>
      <c r="D236" s="2"/>
      <c r="E236" s="2"/>
      <c r="F236" s="2"/>
      <c r="G236" s="2"/>
      <c r="H236"/>
      <c r="I236"/>
      <c r="J236"/>
      <c r="K236"/>
    </row>
  </sheetData>
  <sheetProtection/>
  <mergeCells count="15">
    <mergeCell ref="B200:C200"/>
    <mergeCell ref="B209:K209"/>
    <mergeCell ref="B132:E132"/>
    <mergeCell ref="B193:E193"/>
    <mergeCell ref="B203:D203"/>
    <mergeCell ref="B213:K213"/>
    <mergeCell ref="B129:C129"/>
    <mergeCell ref="B190:C190"/>
    <mergeCell ref="B8:N8"/>
    <mergeCell ref="B9:N9"/>
    <mergeCell ref="B10:O10"/>
    <mergeCell ref="B12:O12"/>
    <mergeCell ref="A13:M13"/>
    <mergeCell ref="B24:P24"/>
    <mergeCell ref="C14:I14"/>
  </mergeCells>
  <printOptions/>
  <pageMargins left="0.25" right="0.25" top="0.75" bottom="0.75" header="0.3" footer="0.3"/>
  <pageSetup horizontalDpi="600" verticalDpi="600" orientation="landscape" paperSize="9" scale="60" r:id="rId1"/>
  <rowBreaks count="3" manualBreakCount="3">
    <brk id="85" max="15" man="1"/>
    <brk id="191" max="15" man="1"/>
    <brk id="2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:S39"/>
  <sheetViews>
    <sheetView zoomScalePageLayoutView="0" workbookViewId="0" topLeftCell="A1">
      <selection activeCell="Q20" sqref="Q20"/>
    </sheetView>
  </sheetViews>
  <sheetFormatPr defaultColWidth="9.140625" defaultRowHeight="12.75"/>
  <sheetData>
    <row r="1" spans="5:7" ht="12.75">
      <c r="E1">
        <v>10</v>
      </c>
      <c r="G1">
        <v>7</v>
      </c>
    </row>
    <row r="2" spans="5:7" ht="12.75">
      <c r="E2">
        <v>10</v>
      </c>
      <c r="G2">
        <v>7</v>
      </c>
    </row>
    <row r="3" spans="5:7" ht="12.75">
      <c r="E3">
        <v>9</v>
      </c>
      <c r="G3">
        <v>10</v>
      </c>
    </row>
    <row r="4" spans="5:7" ht="12.75">
      <c r="E4">
        <v>10</v>
      </c>
      <c r="G4">
        <v>9</v>
      </c>
    </row>
    <row r="5" spans="5:19" ht="12.75">
      <c r="E5">
        <v>10</v>
      </c>
      <c r="G5">
        <v>8</v>
      </c>
      <c r="I5">
        <v>8</v>
      </c>
      <c r="K5">
        <v>8</v>
      </c>
      <c r="L5">
        <v>7</v>
      </c>
      <c r="R5">
        <v>469.07</v>
      </c>
      <c r="S5">
        <f>R5/4</f>
        <v>117.2675</v>
      </c>
    </row>
    <row r="6" spans="5:12" ht="12.75">
      <c r="E6">
        <v>8</v>
      </c>
      <c r="G6">
        <v>10</v>
      </c>
      <c r="I6">
        <v>7</v>
      </c>
      <c r="K6">
        <v>7</v>
      </c>
      <c r="L6">
        <v>8</v>
      </c>
    </row>
    <row r="7" spans="5:12" ht="12.75">
      <c r="E7">
        <v>7</v>
      </c>
      <c r="G7">
        <v>8</v>
      </c>
      <c r="I7">
        <v>6</v>
      </c>
      <c r="K7">
        <v>9</v>
      </c>
      <c r="L7">
        <v>7</v>
      </c>
    </row>
    <row r="8" spans="5:17" ht="12.75">
      <c r="E8">
        <v>8</v>
      </c>
      <c r="G8">
        <v>10</v>
      </c>
      <c r="I8">
        <v>8</v>
      </c>
      <c r="K8">
        <v>6</v>
      </c>
      <c r="L8">
        <v>7</v>
      </c>
      <c r="Q8">
        <v>3.36</v>
      </c>
    </row>
    <row r="9" spans="5:17" ht="12.75">
      <c r="E9">
        <v>8</v>
      </c>
      <c r="G9">
        <v>7</v>
      </c>
      <c r="I9">
        <v>6</v>
      </c>
      <c r="K9">
        <v>8</v>
      </c>
      <c r="L9">
        <v>10</v>
      </c>
      <c r="Q9">
        <v>3.81</v>
      </c>
    </row>
    <row r="10" spans="5:17" ht="12.75">
      <c r="E10">
        <v>10</v>
      </c>
      <c r="G10">
        <v>10</v>
      </c>
      <c r="I10">
        <v>7</v>
      </c>
      <c r="K10">
        <v>8</v>
      </c>
      <c r="L10">
        <v>8</v>
      </c>
      <c r="Q10">
        <v>3.77</v>
      </c>
    </row>
    <row r="11" spans="5:17" ht="12.75">
      <c r="E11">
        <v>9</v>
      </c>
      <c r="G11">
        <v>7</v>
      </c>
      <c r="I11">
        <v>7</v>
      </c>
      <c r="K11">
        <v>6</v>
      </c>
      <c r="L11">
        <v>9</v>
      </c>
      <c r="Q11">
        <v>4</v>
      </c>
    </row>
    <row r="12" spans="5:18" ht="12.75">
      <c r="E12">
        <v>9</v>
      </c>
      <c r="G12">
        <v>7</v>
      </c>
      <c r="I12">
        <v>7</v>
      </c>
      <c r="K12">
        <v>8</v>
      </c>
      <c r="L12">
        <v>7</v>
      </c>
      <c r="Q12">
        <f>SUM(Q8:Q11)</f>
        <v>14.94</v>
      </c>
      <c r="R12">
        <f>Q12/4</f>
        <v>3.735</v>
      </c>
    </row>
    <row r="13" spans="5:12" ht="12.75">
      <c r="E13">
        <v>7</v>
      </c>
      <c r="G13">
        <v>10</v>
      </c>
      <c r="I13">
        <v>6</v>
      </c>
      <c r="K13">
        <v>7</v>
      </c>
      <c r="L13">
        <v>8</v>
      </c>
    </row>
    <row r="14" spans="5:12" ht="12.75">
      <c r="E14">
        <v>7</v>
      </c>
      <c r="G14">
        <v>8</v>
      </c>
      <c r="I14">
        <v>6</v>
      </c>
      <c r="K14">
        <v>7</v>
      </c>
      <c r="L14">
        <v>6</v>
      </c>
    </row>
    <row r="15" spans="5:12" ht="12.75">
      <c r="E15">
        <v>9</v>
      </c>
      <c r="G15">
        <v>10</v>
      </c>
      <c r="I15">
        <v>8</v>
      </c>
      <c r="K15">
        <f>AVERAGE(K5:K14)</f>
        <v>7.4</v>
      </c>
      <c r="L15">
        <f>AVERAGE(L5:L14)</f>
        <v>7.7</v>
      </c>
    </row>
    <row r="16" spans="5:9" ht="12.75">
      <c r="E16">
        <v>9</v>
      </c>
      <c r="G16">
        <v>9</v>
      </c>
      <c r="I16">
        <v>9</v>
      </c>
    </row>
    <row r="17" spans="5:16" ht="12.75">
      <c r="E17">
        <v>10</v>
      </c>
      <c r="G17">
        <v>8</v>
      </c>
      <c r="I17">
        <v>6</v>
      </c>
      <c r="P17">
        <v>450</v>
      </c>
    </row>
    <row r="18" spans="5:16" ht="12.75">
      <c r="E18">
        <v>8</v>
      </c>
      <c r="G18">
        <v>10</v>
      </c>
      <c r="I18">
        <f>AVERAGE(I5:I17)</f>
        <v>7</v>
      </c>
      <c r="P18">
        <v>603.74</v>
      </c>
    </row>
    <row r="19" spans="5:17" ht="12.75">
      <c r="E19">
        <v>8</v>
      </c>
      <c r="G19">
        <v>9</v>
      </c>
      <c r="P19">
        <f>SUM(P17:P18)</f>
        <v>1053.74</v>
      </c>
      <c r="Q19">
        <f>P19/3</f>
        <v>351.24666666666667</v>
      </c>
    </row>
    <row r="20" spans="5:7" ht="12.75">
      <c r="E20">
        <v>9</v>
      </c>
      <c r="G20">
        <v>10</v>
      </c>
    </row>
    <row r="21" spans="5:7" ht="12.75">
      <c r="E21">
        <v>9</v>
      </c>
      <c r="G21">
        <v>10</v>
      </c>
    </row>
    <row r="22" spans="5:7" ht="12.75">
      <c r="E22">
        <v>8</v>
      </c>
      <c r="G22">
        <v>9</v>
      </c>
    </row>
    <row r="23" spans="5:7" ht="12.75">
      <c r="E23">
        <v>7</v>
      </c>
      <c r="G23">
        <v>10</v>
      </c>
    </row>
    <row r="24" spans="5:7" ht="12.75">
      <c r="E24">
        <v>8</v>
      </c>
      <c r="G24">
        <v>10</v>
      </c>
    </row>
    <row r="25" spans="5:7" ht="12.75">
      <c r="E25">
        <v>10</v>
      </c>
      <c r="G25">
        <v>9</v>
      </c>
    </row>
    <row r="26" spans="5:7" ht="12.75">
      <c r="E26">
        <v>9</v>
      </c>
      <c r="G26">
        <v>9</v>
      </c>
    </row>
    <row r="27" spans="5:7" ht="12.75">
      <c r="E27">
        <v>8</v>
      </c>
      <c r="G27">
        <v>10</v>
      </c>
    </row>
    <row r="28" spans="5:7" ht="12.75">
      <c r="E28">
        <v>9</v>
      </c>
      <c r="G28">
        <v>10</v>
      </c>
    </row>
    <row r="29" spans="5:7" ht="12.75">
      <c r="E29">
        <v>8</v>
      </c>
      <c r="G29">
        <v>10</v>
      </c>
    </row>
    <row r="30" spans="5:7" ht="12.75">
      <c r="E30">
        <v>7</v>
      </c>
      <c r="G30">
        <v>10</v>
      </c>
    </row>
    <row r="31" spans="5:7" ht="12.75">
      <c r="E31">
        <v>8</v>
      </c>
      <c r="G31">
        <v>10</v>
      </c>
    </row>
    <row r="32" spans="5:7" ht="12.75">
      <c r="E32">
        <v>10</v>
      </c>
      <c r="G32">
        <v>10</v>
      </c>
    </row>
    <row r="33" spans="5:7" ht="12.75">
      <c r="E33">
        <f>AVERAGE(E1:E32)</f>
        <v>8.625</v>
      </c>
      <c r="G33">
        <v>10</v>
      </c>
    </row>
    <row r="34" spans="5:7" ht="12.75">
      <c r="E34">
        <f>AVERAGE(E6:E33)</f>
        <v>8.415178571428571</v>
      </c>
      <c r="G34">
        <v>7</v>
      </c>
    </row>
    <row r="35" ht="12.75">
      <c r="G35">
        <v>9</v>
      </c>
    </row>
    <row r="36" ht="12.75">
      <c r="G36">
        <v>8</v>
      </c>
    </row>
    <row r="37" ht="12.75">
      <c r="G37">
        <v>10</v>
      </c>
    </row>
    <row r="38" ht="12.75">
      <c r="G38">
        <v>10</v>
      </c>
    </row>
    <row r="39" ht="12.75">
      <c r="G39">
        <f>AVERAGE(G4:G38)</f>
        <v>9.17142857142857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Korisnik</cp:lastModifiedBy>
  <cp:lastPrinted>2020-02-11T07:46:57Z</cp:lastPrinted>
  <dcterms:created xsi:type="dcterms:W3CDTF">2010-08-06T05:30:56Z</dcterms:created>
  <dcterms:modified xsi:type="dcterms:W3CDTF">2020-02-11T07:59:05Z</dcterms:modified>
  <cp:category/>
  <cp:version/>
  <cp:contentType/>
  <cp:contentStatus/>
</cp:coreProperties>
</file>