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525" activeTab="0"/>
  </bookViews>
  <sheets>
    <sheet name="predmjer" sheetId="1" r:id="rId1"/>
    <sheet name="predracun " sheetId="2" r:id="rId2"/>
  </sheets>
  <definedNames>
    <definedName name="_xlnm.Print_Area" localSheetId="0">'predmjer'!$A$1:$F$75</definedName>
    <definedName name="_xlnm.Print_Area" localSheetId="1">'predracun '!$A$1:$F$75</definedName>
    <definedName name="_xlnm.Print_Titles" localSheetId="1">'predracun '!$1:$3</definedName>
  </definedNames>
  <calcPr fullCalcOnLoad="1"/>
</workbook>
</file>

<file path=xl/sharedStrings.xml><?xml version="1.0" encoding="utf-8"?>
<sst xmlns="http://schemas.openxmlformats.org/spreadsheetml/2006/main" count="265" uniqueCount="89">
  <si>
    <t>Količina</t>
  </si>
  <si>
    <t>PREDMJER I PREDRAČUN RADOVA</t>
  </si>
  <si>
    <t>kom.</t>
  </si>
  <si>
    <t>Broj</t>
  </si>
  <si>
    <t>Jed. mjera</t>
  </si>
  <si>
    <t>Jed. cijena</t>
  </si>
  <si>
    <t>2</t>
  </si>
  <si>
    <t>OPIS RADOVA</t>
  </si>
  <si>
    <t>CIJENA 
KM</t>
  </si>
  <si>
    <t>UKUPNO KM: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</si>
  <si>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</si>
  <si>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</si>
  <si>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</si>
  <si>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</si>
  <si>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</si>
  <si>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</si>
  <si>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</si>
  <si>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</si>
  <si>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</si>
  <si>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</si>
  <si>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</t>
  </si>
  <si>
    <t>11.</t>
  </si>
  <si>
    <t>12.</t>
  </si>
  <si>
    <t>13.</t>
  </si>
  <si>
    <t>14.</t>
  </si>
  <si>
    <t>paušal.</t>
  </si>
  <si>
    <t>1.GRIJANJE</t>
  </si>
  <si>
    <t>komplet</t>
  </si>
  <si>
    <t>Nepovratni ventil sledećih dimenzija</t>
  </si>
  <si>
    <t>Hvatač nečistoća</t>
  </si>
  <si>
    <t>paišal</t>
  </si>
  <si>
    <t>Topla proba, puštanje u pogon i regulacija do potpune funkcionalnosti.</t>
  </si>
  <si>
    <t>paušal</t>
  </si>
  <si>
    <t>UKUPNO GRIJANJE KM:</t>
  </si>
  <si>
    <t>REKAPITULACIJA</t>
  </si>
  <si>
    <t xml:space="preserve">GRIJANJE </t>
  </si>
  <si>
    <t>Automatsko odzračno lonče sa nepovratnim ventilom DN15 PN 6.</t>
  </si>
  <si>
    <t>Ispitivanje instalacija na hladni vodeni pritisak, te ispiranje iste.</t>
  </si>
  <si>
    <t>kompl.</t>
  </si>
  <si>
    <t>Ø 18x1</t>
  </si>
  <si>
    <t>Ispitivanje cjevovoda na hladni vodeni pritisak 4 bara.</t>
  </si>
  <si>
    <t xml:space="preserve">Napomena: Sve stavke podrazumijevaju nabavku, dopremu i ugradnju. </t>
  </si>
  <si>
    <t>1.2.Instalacije grijanja u objektu</t>
  </si>
  <si>
    <t xml:space="preserve">1.1.Instalacije grijanja u kotlovnici </t>
  </si>
  <si>
    <t>Izrada funkcionalne šeme i postavljanje u kotlovnici</t>
  </si>
  <si>
    <t>Kotao je opremljen sigurnosnom opremom, opremom za regulaciju propuha, termometrom, konektorom termostata  i termostatom pumpe (isključivanje pumpe kod niskih temperatura vode).</t>
  </si>
  <si>
    <t xml:space="preserve">Stavka obuhvata i ugradnju termičkog ventila - osigurača sa temperaturnim senzorom, za zaštitu od pregrijavanja kao i priključenje izmjenjivača  na vodovodnu i kanalizacionu mrežu, do potpune funkcionalnosti. </t>
  </si>
  <si>
    <t>Dimnjača Ø200, dužine 1.2 m sa jednim lukom, od čeličnog lima 3 mm, izolovana mineralnom vunom, obložena aluminijskim limom i spojena u padu prema kotlu.</t>
  </si>
  <si>
    <t>Plastificirane savitljive bakrene cijevi za ugradnju u sloju poda</t>
  </si>
  <si>
    <t>Savitlljive bakrene cijevi za ugradnju u sloju poda, sa termoizolacijom sa polimernom zaštitnom folijom npr. Armacell Tubolit S 9 mm.</t>
  </si>
  <si>
    <t>Bakrene cijevi za centralno grijanje sa fitingom, pomoćnim spojem i ovjesom te termoizolacijom 30 mm, npr. Armacell Tubolit DG,sledećih dimenzija:</t>
  </si>
  <si>
    <r>
      <t>Termo-manometar  sa priključkom DN 15 PN 6 (do 120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C i 6 bara)</t>
    </r>
  </si>
  <si>
    <t>Nabavka i ugradnja  radijatora npr. VaiRAD proizvođača Vaillant ili bilo kojeg drugog istih karakteristika:</t>
  </si>
  <si>
    <t>Nabavka i ugradnja konzola, odstojnika, redukcija i druge opreme za montažu radijatora iz stavke 1.</t>
  </si>
  <si>
    <t xml:space="preserve">Nabavka i ugradnja termostatskih ventila 1/2"  sa termostatskom glavom </t>
  </si>
  <si>
    <t>Nabavka i ugradnja odzračnih ventila za radijatore</t>
  </si>
  <si>
    <t>Nabavka i ugradnja radijatorskih navijaka</t>
  </si>
  <si>
    <t>Ø 15x1</t>
  </si>
  <si>
    <t xml:space="preserve">Ugradni ormarići (glavni) sa razdjelnikom i sabirnikom te pripadajućom armaturom (kuglastim slavinama  DN 20 ispred sabirnika i razdjelnika, automatskim odzračnim ventilima, slavinama za punjenje i pražnjenje,  ventilima DN 15 na svakom polaznom i povratnom vodu). Dimenzije ormara predvidjeti prema broju priključaka. </t>
  </si>
  <si>
    <t>Procijenjena potrebna suma za eventualne dodatne radove, promjene količina ili nepredviđene troškove koji se mogu pojaviti za vrijeme radova, a plaćanje istih nakon pismenog odobrenja nadzornog organa i Investitora.
Predviđeno 5 % od ukupne sume predviđenih radova.</t>
  </si>
  <si>
    <t>NEPREDVIĐENI RADOVI</t>
  </si>
  <si>
    <t>UKUPNO SA PDV (KM)</t>
  </si>
  <si>
    <t>PDV 17% (KM)</t>
  </si>
  <si>
    <t>UKUPNO (KM):</t>
  </si>
  <si>
    <t xml:space="preserve">Toplovodni kotao na čvrsto gorivo (drvo) nominalnog kapaciteta 60 kW kao npr. EKO-CK P 60, Centrometal - komplet do potpune funkcionalnosti (kotao sa mogućnošću naknadne ugradnje pelet seta).  </t>
  </si>
  <si>
    <t>Zatvorena membranska ekspanziona posuda PN10, zapremine 100 litara, predpritiska gasa 1.5 bara, sa ventilom sigurnosti DN 25.</t>
  </si>
  <si>
    <t>DN 50</t>
  </si>
  <si>
    <t>Cirkulaciona pumpa sa tri brzine  kao Wilo TOP-S 40/15 
 sa materijalom za montažu do potpune funkcionalnosti, uključujući i elektro radove priključenja.</t>
  </si>
  <si>
    <t>Ø 54x2</t>
  </si>
  <si>
    <t>Kuglasti ventili sledećih dimenzija</t>
  </si>
  <si>
    <t>Vaillant VaiRAD Tip 11V 600x400</t>
  </si>
  <si>
    <t>Vaillant VaiRAD Tip 11V 600x600</t>
  </si>
  <si>
    <t>Vaillant VaiRAD Tip 22V 600x700</t>
  </si>
  <si>
    <t>Vaillant VaiRAD Tip 21V 600x400</t>
  </si>
  <si>
    <t>Vaillant VaiRAD Tip 22V 600x400</t>
  </si>
  <si>
    <t>Radijator TREND KD  960X450</t>
  </si>
  <si>
    <t>Radijator TREND KD 1320X450</t>
  </si>
  <si>
    <t>Ø 10x1</t>
  </si>
  <si>
    <t xml:space="preserve">DN 18 </t>
  </si>
  <si>
    <t>Ø 42x1.5</t>
  </si>
  <si>
    <t>Ø 35x1.5</t>
  </si>
  <si>
    <t>Ø28 x1.5</t>
  </si>
  <si>
    <t>Vaillant VaiRAD Tip 22V 600X800</t>
  </si>
  <si>
    <t>2. NEPREDVIĐENI RADOVI</t>
  </si>
  <si>
    <t>Vaillant VaiRAD Tip 21V 600x600</t>
  </si>
  <si>
    <t>Vaillant VaiRAD Tip 11V 600x800</t>
  </si>
  <si>
    <t>Radijator TREND KD 1850x450</t>
  </si>
  <si>
    <t>Radijator TREND KD 1680x450</t>
  </si>
  <si>
    <t>PREDMJER  RADOVA (mašinska instalacije)</t>
  </si>
</sst>
</file>

<file path=xl/styles.xml><?xml version="1.0" encoding="utf-8"?>
<styleSheet xmlns="http://schemas.openxmlformats.org/spreadsheetml/2006/main">
  <numFmts count="5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КМ&quot;;\-#,##0\ &quot;КМ&quot;"/>
    <numFmt numFmtId="181" formatCode="#,##0\ &quot;КМ&quot;;[Red]\-#,##0\ &quot;КМ&quot;"/>
    <numFmt numFmtId="182" formatCode="#,##0.00\ &quot;КМ&quot;;\-#,##0.00\ &quot;КМ&quot;"/>
    <numFmt numFmtId="183" formatCode="#,##0.00\ &quot;КМ&quot;;[Red]\-#,##0.00\ &quot;КМ&quot;"/>
    <numFmt numFmtId="184" formatCode="_-* #,##0\ &quot;КМ&quot;_-;\-* #,##0\ &quot;КМ&quot;_-;_-* &quot;-&quot;\ &quot;КМ&quot;_-;_-@_-"/>
    <numFmt numFmtId="185" formatCode="_-* #,##0\ _К_М_-;\-* #,##0\ _К_М_-;_-* &quot;-&quot;\ _К_М_-;_-@_-"/>
    <numFmt numFmtId="186" formatCode="_-* #,##0.00\ &quot;КМ&quot;_-;\-* #,##0.00\ &quot;КМ&quot;_-;_-* &quot;-&quot;??\ &quot;КМ&quot;_-;_-@_-"/>
    <numFmt numFmtId="187" formatCode="_-* #,##0.00\ _К_М_-;\-* #,##0.00\ _К_М_-;_-* &quot;-&quot;??\ _К_М_-;_-@_-"/>
    <numFmt numFmtId="188" formatCode="#,##0\ &quot;KM&quot;;\-#,##0\ &quot;KM&quot;"/>
    <numFmt numFmtId="189" formatCode="#,##0\ &quot;KM&quot;;[Red]\-#,##0\ &quot;KM&quot;"/>
    <numFmt numFmtId="190" formatCode="#,##0.00\ &quot;KM&quot;;\-#,##0.00\ &quot;KM&quot;"/>
    <numFmt numFmtId="191" formatCode="#,##0.00\ &quot;KM&quot;;[Red]\-#,##0.00\ &quot;KM&quot;"/>
    <numFmt numFmtId="192" formatCode="_-* #,##0\ &quot;KM&quot;_-;\-* #,##0\ &quot;KM&quot;_-;_-* &quot;-&quot;\ &quot;KM&quot;_-;_-@_-"/>
    <numFmt numFmtId="193" formatCode="_-* #,##0\ _K_M_-;\-* #,##0\ _K_M_-;_-* &quot;-&quot;\ _K_M_-;_-@_-"/>
    <numFmt numFmtId="194" formatCode="_-* #,##0.00\ &quot;KM&quot;_-;\-* #,##0.00\ &quot;KM&quot;_-;_-* &quot;-&quot;??\ &quot;KM&quot;_-;_-@_-"/>
    <numFmt numFmtId="195" formatCode="_-* #,##0.00\ _K_M_-;\-* #,##0.00\ _K_M_-;_-* &quot;-&quot;??\ _K_M_-;_-@_-"/>
    <numFmt numFmtId="196" formatCode="#,##0\ &quot;Дин.&quot;;\-#,##0\ &quot;Дин.&quot;"/>
    <numFmt numFmtId="197" formatCode="#,##0\ &quot;Дин.&quot;;[Red]\-#,##0\ &quot;Дин.&quot;"/>
    <numFmt numFmtId="198" formatCode="#,##0.00\ &quot;Дин.&quot;;\-#,##0.00\ &quot;Дин.&quot;"/>
    <numFmt numFmtId="199" formatCode="#,##0.00\ &quot;Дин.&quot;;[Red]\-#,##0.00\ &quot;Дин.&quot;"/>
    <numFmt numFmtId="200" formatCode="_-* #,##0\ &quot;Дин.&quot;_-;\-* #,##0\ &quot;Дин.&quot;_-;_-* &quot;-&quot;\ &quot;Дин.&quot;_-;_-@_-"/>
    <numFmt numFmtId="201" formatCode="_-* #,##0\ _Д_и_н_._-;\-* #,##0\ _Д_и_н_._-;_-* &quot;-&quot;\ _Д_и_н_._-;_-@_-"/>
    <numFmt numFmtId="202" formatCode="_-* #,##0.00\ &quot;Дин.&quot;_-;\-* #,##0.00\ &quot;Дин.&quot;_-;_-* &quot;-&quot;??\ &quot;Дин.&quot;_-;_-@_-"/>
    <numFmt numFmtId="203" formatCode="_-* #,##0.00\ _Д_и_н_._-;\-* #,##0.00\ _Д_и_н_._-;_-* &quot;-&quot;??\ _Д_и_н_._-;_-@_-"/>
    <numFmt numFmtId="204" formatCode="0.000"/>
    <numFmt numFmtId="205" formatCode="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0.0000"/>
    <numFmt numFmtId="210" formatCode="[$€-2]\ #,##0.00_);[Red]\([$€-2]\ #,##0.00\)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name val="CHelvPlain"/>
      <family val="0"/>
    </font>
    <font>
      <b/>
      <sz val="1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0"/>
      <name val="Technic 90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name val="Arial CE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sz val="10"/>
      <name val="Arial CE"/>
      <family val="0"/>
    </font>
    <font>
      <sz val="11"/>
      <color indexed="20"/>
      <name val="Calibri"/>
      <family val="2"/>
    </font>
    <font>
      <b/>
      <sz val="18"/>
      <color indexed="57"/>
      <name val="Cambria"/>
      <family val="1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vertAlign val="superscript"/>
      <sz val="10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26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26" borderId="0" applyNumberFormat="0" applyBorder="0" applyAlignment="0" applyProtection="0"/>
    <xf numFmtId="0" fontId="11" fillId="35" borderId="0" applyNumberFormat="0" applyBorder="0" applyAlignment="0" applyProtection="0"/>
    <xf numFmtId="0" fontId="11" fillId="33" borderId="0" applyNumberFormat="0" applyBorder="0" applyAlignment="0" applyProtection="0"/>
    <xf numFmtId="0" fontId="11" fillId="36" borderId="0" applyNumberFormat="0" applyBorder="0" applyAlignment="0" applyProtection="0"/>
    <xf numFmtId="0" fontId="12" fillId="37" borderId="1" applyNumberFormat="0" applyAlignment="0" applyProtection="0"/>
    <xf numFmtId="0" fontId="41" fillId="38" borderId="0" applyNumberFormat="0" applyBorder="0" applyAlignment="0" applyProtection="0"/>
    <xf numFmtId="0" fontId="13" fillId="37" borderId="2" applyNumberFormat="0" applyAlignment="0" applyProtection="0"/>
    <xf numFmtId="0" fontId="42" fillId="39" borderId="3" applyNumberFormat="0" applyAlignment="0" applyProtection="0"/>
    <xf numFmtId="0" fontId="43" fillId="40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0" applyFont="0" applyFill="0" applyBorder="0" applyAlignment="0" applyProtection="0"/>
    <xf numFmtId="179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9" borderId="2" applyNumberFormat="0" applyAlignment="0" applyProtection="0"/>
    <xf numFmtId="0" fontId="16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41" borderId="0" applyNumberFormat="0" applyBorder="0" applyAlignment="0" applyProtection="0"/>
    <xf numFmtId="0" fontId="18" fillId="12" borderId="0" applyNumberFormat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42" borderId="3" applyNumberFormat="0" applyAlignment="0" applyProtection="0"/>
    <xf numFmtId="0" fontId="50" fillId="0" borderId="9" applyNumberFormat="0" applyFill="0" applyAlignment="0" applyProtection="0"/>
    <xf numFmtId="0" fontId="19" fillId="0" borderId="0">
      <alignment/>
      <protection/>
    </xf>
    <xf numFmtId="0" fontId="51" fillId="4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44" borderId="10" applyNumberFormat="0" applyFont="0" applyAlignment="0" applyProtection="0"/>
    <xf numFmtId="0" fontId="0" fillId="10" borderId="11" applyNumberFormat="0" applyFont="0" applyAlignment="0" applyProtection="0"/>
    <xf numFmtId="0" fontId="0" fillId="0" borderId="0">
      <alignment/>
      <protection/>
    </xf>
    <xf numFmtId="0" fontId="52" fillId="39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45" borderId="0" applyNumberFormat="0" applyBorder="0" applyAlignment="0" applyProtection="0"/>
    <xf numFmtId="0" fontId="7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6" fillId="46" borderId="18" applyNumberFormat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9" xfId="0" applyNumberFormat="1" applyFont="1" applyBorder="1" applyAlignment="1">
      <alignment horizontal="left" vertical="top" wrapText="1"/>
    </xf>
    <xf numFmtId="0" fontId="0" fillId="0" borderId="19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4" fontId="0" fillId="0" borderId="20" xfId="0" applyNumberFormat="1" applyFont="1" applyBorder="1" applyAlignment="1">
      <alignment wrapText="1"/>
    </xf>
    <xf numFmtId="4" fontId="0" fillId="0" borderId="21" xfId="0" applyNumberFormat="1" applyFont="1" applyBorder="1" applyAlignment="1">
      <alignment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right"/>
    </xf>
    <xf numFmtId="4" fontId="0" fillId="0" borderId="22" xfId="0" applyNumberFormat="1" applyFont="1" applyBorder="1" applyAlignment="1">
      <alignment wrapText="1"/>
    </xf>
    <xf numFmtId="0" fontId="0" fillId="0" borderId="19" xfId="0" applyFont="1" applyBorder="1" applyAlignment="1">
      <alignment horizontal="right"/>
    </xf>
    <xf numFmtId="4" fontId="0" fillId="0" borderId="19" xfId="0" applyNumberFormat="1" applyFont="1" applyBorder="1" applyAlignment="1">
      <alignment wrapText="1"/>
    </xf>
    <xf numFmtId="49" fontId="0" fillId="37" borderId="23" xfId="0" applyNumberFormat="1" applyFont="1" applyFill="1" applyBorder="1" applyAlignment="1">
      <alignment horizontal="center" vertical="center"/>
    </xf>
    <xf numFmtId="0" fontId="0" fillId="37" borderId="23" xfId="0" applyFont="1" applyFill="1" applyBorder="1" applyAlignment="1">
      <alignment horizontal="center" vertical="center" wrapText="1"/>
    </xf>
    <xf numFmtId="0" fontId="0" fillId="37" borderId="23" xfId="0" applyFont="1" applyFill="1" applyBorder="1" applyAlignment="1">
      <alignment horizontal="center" vertical="center" wrapText="1" shrinkToFit="1"/>
    </xf>
    <xf numFmtId="49" fontId="0" fillId="0" borderId="21" xfId="0" applyNumberFormat="1" applyFont="1" applyBorder="1" applyAlignment="1">
      <alignment horizontal="center" vertical="top" wrapText="1"/>
    </xf>
    <xf numFmtId="1" fontId="0" fillId="0" borderId="21" xfId="0" applyNumberFormat="1" applyFont="1" applyBorder="1" applyAlignment="1">
      <alignment horizontal="center"/>
    </xf>
    <xf numFmtId="0" fontId="6" fillId="0" borderId="19" xfId="0" applyFont="1" applyBorder="1" applyAlignment="1">
      <alignment wrapText="1"/>
    </xf>
    <xf numFmtId="0" fontId="0" fillId="0" borderId="19" xfId="0" applyFont="1" applyBorder="1" applyAlignment="1">
      <alignment/>
    </xf>
    <xf numFmtId="4" fontId="0" fillId="0" borderId="22" xfId="0" applyNumberFormat="1" applyFont="1" applyBorder="1" applyAlignment="1">
      <alignment horizontal="right"/>
    </xf>
    <xf numFmtId="0" fontId="6" fillId="0" borderId="21" xfId="0" applyFont="1" applyBorder="1" applyAlignment="1">
      <alignment/>
    </xf>
    <xf numFmtId="4" fontId="6" fillId="0" borderId="21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/>
    </xf>
    <xf numFmtId="0" fontId="56" fillId="0" borderId="23" xfId="0" applyFont="1" applyBorder="1" applyAlignment="1">
      <alignment/>
    </xf>
    <xf numFmtId="49" fontId="56" fillId="0" borderId="23" xfId="0" applyNumberFormat="1" applyFont="1" applyBorder="1" applyAlignment="1">
      <alignment horizontal="center" vertical="top"/>
    </xf>
    <xf numFmtId="0" fontId="56" fillId="0" borderId="23" xfId="0" applyFont="1" applyBorder="1" applyAlignment="1">
      <alignment horizontal="center"/>
    </xf>
    <xf numFmtId="0" fontId="56" fillId="0" borderId="23" xfId="0" applyFont="1" applyBorder="1" applyAlignment="1">
      <alignment horizontal="right"/>
    </xf>
    <xf numFmtId="0" fontId="56" fillId="0" borderId="24" xfId="0" applyFont="1" applyBorder="1" applyAlignment="1">
      <alignment/>
    </xf>
    <xf numFmtId="0" fontId="56" fillId="0" borderId="24" xfId="0" applyFont="1" applyBorder="1" applyAlignment="1">
      <alignment horizontal="center"/>
    </xf>
    <xf numFmtId="0" fontId="6" fillId="0" borderId="19" xfId="0" applyFont="1" applyBorder="1" applyAlignment="1">
      <alignment/>
    </xf>
    <xf numFmtId="2" fontId="6" fillId="0" borderId="19" xfId="0" applyNumberFormat="1" applyFont="1" applyBorder="1" applyAlignment="1">
      <alignment/>
    </xf>
    <xf numFmtId="49" fontId="0" fillId="0" borderId="19" xfId="0" applyNumberFormat="1" applyFont="1" applyBorder="1" applyAlignment="1">
      <alignment horizontal="left" vertical="top" wrapText="1"/>
    </xf>
    <xf numFmtId="0" fontId="0" fillId="0" borderId="24" xfId="108" applyBorder="1" applyAlignment="1">
      <alignment horizontal="left" vertical="top" wrapText="1"/>
      <protection/>
    </xf>
    <xf numFmtId="0" fontId="0" fillId="0" borderId="25" xfId="108" applyBorder="1" applyAlignment="1">
      <alignment horizontal="left" vertical="top" wrapText="1"/>
      <protection/>
    </xf>
    <xf numFmtId="0" fontId="0" fillId="0" borderId="26" xfId="108" applyBorder="1" applyAlignment="1">
      <alignment horizontal="left" vertical="top" wrapText="1"/>
      <protection/>
    </xf>
    <xf numFmtId="0" fontId="0" fillId="0" borderId="27" xfId="108" applyBorder="1" applyAlignment="1">
      <alignment horizontal="left" vertical="top" wrapText="1"/>
      <protection/>
    </xf>
    <xf numFmtId="0" fontId="0" fillId="0" borderId="22" xfId="108" applyBorder="1" applyAlignment="1">
      <alignment horizontal="left" vertical="top" wrapText="1"/>
      <protection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right"/>
    </xf>
    <xf numFmtId="4" fontId="0" fillId="0" borderId="28" xfId="0" applyNumberFormat="1" applyFont="1" applyBorder="1" applyAlignment="1">
      <alignment wrapText="1"/>
    </xf>
    <xf numFmtId="0" fontId="0" fillId="0" borderId="21" xfId="0" applyFont="1" applyBorder="1" applyAlignment="1">
      <alignment vertical="top" wrapText="1"/>
    </xf>
    <xf numFmtId="2" fontId="0" fillId="0" borderId="21" xfId="0" applyNumberFormat="1" applyFont="1" applyBorder="1" applyAlignment="1">
      <alignment horizontal="right"/>
    </xf>
    <xf numFmtId="1" fontId="0" fillId="0" borderId="21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9" fontId="0" fillId="0" borderId="21" xfId="0" applyNumberFormat="1" applyFont="1" applyBorder="1" applyAlignment="1">
      <alignment horizontal="left" vertical="distributed" wrapText="1"/>
    </xf>
    <xf numFmtId="0" fontId="0" fillId="0" borderId="21" xfId="0" applyFont="1" applyBorder="1" applyAlignment="1">
      <alignment/>
    </xf>
    <xf numFmtId="4" fontId="6" fillId="0" borderId="21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/>
    </xf>
    <xf numFmtId="0" fontId="56" fillId="0" borderId="24" xfId="0" applyFont="1" applyBorder="1" applyAlignment="1">
      <alignment horizontal="right"/>
    </xf>
    <xf numFmtId="0" fontId="56" fillId="0" borderId="29" xfId="0" applyFont="1" applyBorder="1" applyAlignment="1">
      <alignment horizontal="right"/>
    </xf>
    <xf numFmtId="49" fontId="56" fillId="0" borderId="30" xfId="0" applyNumberFormat="1" applyFont="1" applyBorder="1" applyAlignment="1">
      <alignment horizontal="center" vertical="top"/>
    </xf>
    <xf numFmtId="49" fontId="56" fillId="0" borderId="31" xfId="0" applyNumberFormat="1" applyFont="1" applyBorder="1" applyAlignment="1">
      <alignment horizontal="center" vertical="top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right"/>
    </xf>
    <xf numFmtId="4" fontId="0" fillId="0" borderId="23" xfId="0" applyNumberFormat="1" applyFont="1" applyBorder="1" applyAlignment="1">
      <alignment wrapText="1"/>
    </xf>
    <xf numFmtId="0" fontId="0" fillId="0" borderId="24" xfId="108" applyFont="1" applyBorder="1" applyAlignment="1">
      <alignment horizontal="left" vertical="top" wrapText="1"/>
      <protection/>
    </xf>
    <xf numFmtId="0" fontId="0" fillId="0" borderId="32" xfId="108" applyBorder="1" applyAlignment="1">
      <alignment horizontal="left" vertical="top" wrapText="1"/>
      <protection/>
    </xf>
    <xf numFmtId="0" fontId="0" fillId="0" borderId="20" xfId="108" applyBorder="1" applyAlignment="1">
      <alignment horizontal="left" vertical="top" wrapText="1"/>
      <protection/>
    </xf>
    <xf numFmtId="0" fontId="0" fillId="0" borderId="0" xfId="108" applyAlignment="1">
      <alignment horizontal="left" vertical="top" wrapText="1"/>
      <protection/>
    </xf>
    <xf numFmtId="49" fontId="0" fillId="0" borderId="21" xfId="0" applyNumberFormat="1" applyFont="1" applyBorder="1" applyAlignment="1">
      <alignment horizontal="left" vertical="distributed" wrapText="1"/>
    </xf>
    <xf numFmtId="0" fontId="0" fillId="0" borderId="21" xfId="0" applyFont="1" applyBorder="1" applyAlignment="1">
      <alignment/>
    </xf>
    <xf numFmtId="49" fontId="0" fillId="0" borderId="21" xfId="0" applyNumberFormat="1" applyFont="1" applyBorder="1" applyAlignment="1">
      <alignment horizontal="center" vertical="top"/>
    </xf>
    <xf numFmtId="0" fontId="0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right"/>
    </xf>
    <xf numFmtId="4" fontId="0" fillId="0" borderId="33" xfId="0" applyNumberFormat="1" applyFont="1" applyBorder="1" applyAlignment="1">
      <alignment wrapText="1"/>
    </xf>
    <xf numFmtId="49" fontId="0" fillId="0" borderId="34" xfId="0" applyNumberFormat="1" applyFont="1" applyBorder="1" applyAlignment="1">
      <alignment horizontal="center" vertical="top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right"/>
    </xf>
    <xf numFmtId="49" fontId="0" fillId="0" borderId="19" xfId="0" applyNumberFormat="1" applyFont="1" applyBorder="1" applyAlignment="1">
      <alignment horizontal="center" vertical="top"/>
    </xf>
    <xf numFmtId="4" fontId="0" fillId="0" borderId="19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4" fontId="0" fillId="0" borderId="21" xfId="0" applyNumberFormat="1" applyFont="1" applyBorder="1" applyAlignment="1">
      <alignment wrapText="1"/>
    </xf>
    <xf numFmtId="0" fontId="57" fillId="0" borderId="24" xfId="108" applyFont="1" applyBorder="1" applyAlignment="1">
      <alignment horizontal="left" vertical="top" wrapText="1"/>
      <protection/>
    </xf>
    <xf numFmtId="49" fontId="0" fillId="0" borderId="21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49" fontId="0" fillId="0" borderId="20" xfId="0" applyNumberFormat="1" applyFont="1" applyBorder="1" applyAlignment="1">
      <alignment vertical="center"/>
    </xf>
    <xf numFmtId="49" fontId="0" fillId="0" borderId="23" xfId="0" applyNumberFormat="1" applyFont="1" applyBorder="1" applyAlignment="1">
      <alignment vertical="center"/>
    </xf>
    <xf numFmtId="49" fontId="0" fillId="0" borderId="19" xfId="0" applyNumberFormat="1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49" fontId="56" fillId="0" borderId="34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0" fillId="0" borderId="20" xfId="93" applyNumberFormat="1" applyFont="1" applyBorder="1" applyAlignment="1">
      <alignment horizontal="justify" vertical="justify" wrapText="1"/>
      <protection/>
    </xf>
    <xf numFmtId="0" fontId="0" fillId="0" borderId="35" xfId="0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0" fontId="0" fillId="0" borderId="21" xfId="0" applyFont="1" applyBorder="1" applyAlignment="1">
      <alignment wrapText="1"/>
    </xf>
    <xf numFmtId="49" fontId="0" fillId="0" borderId="21" xfId="0" applyNumberFormat="1" applyFont="1" applyBorder="1" applyAlignment="1">
      <alignment horizontal="justify" vertical="justify" wrapText="1"/>
    </xf>
    <xf numFmtId="49" fontId="0" fillId="0" borderId="21" xfId="0" applyNumberFormat="1" applyFont="1" applyBorder="1" applyAlignment="1">
      <alignment horizontal="justify" vertical="top"/>
    </xf>
    <xf numFmtId="0" fontId="0" fillId="0" borderId="26" xfId="108" applyFont="1" applyBorder="1" applyAlignment="1">
      <alignment horizontal="left" vertical="top" wrapText="1"/>
      <protection/>
    </xf>
    <xf numFmtId="0" fontId="0" fillId="0" borderId="36" xfId="0" applyFont="1" applyBorder="1" applyAlignment="1">
      <alignment horizontal="center"/>
    </xf>
    <xf numFmtId="0" fontId="0" fillId="0" borderId="36" xfId="0" applyFont="1" applyBorder="1" applyAlignment="1">
      <alignment horizontal="right"/>
    </xf>
    <xf numFmtId="4" fontId="0" fillId="0" borderId="36" xfId="0" applyNumberFormat="1" applyFont="1" applyBorder="1" applyAlignment="1">
      <alignment horizontal="right"/>
    </xf>
    <xf numFmtId="4" fontId="0" fillId="0" borderId="36" xfId="0" applyNumberFormat="1" applyFont="1" applyBorder="1" applyAlignment="1">
      <alignment wrapText="1"/>
    </xf>
    <xf numFmtId="0" fontId="0" fillId="0" borderId="3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6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center" wrapText="1"/>
    </xf>
    <xf numFmtId="9" fontId="0" fillId="0" borderId="20" xfId="0" applyNumberFormat="1" applyFont="1" applyBorder="1" applyAlignment="1">
      <alignment horizontal="center" wrapText="1"/>
    </xf>
    <xf numFmtId="0" fontId="0" fillId="0" borderId="25" xfId="0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left" vertical="distributed" wrapText="1"/>
    </xf>
    <xf numFmtId="0" fontId="0" fillId="0" borderId="25" xfId="0" applyFont="1" applyBorder="1" applyAlignment="1">
      <alignment/>
    </xf>
    <xf numFmtId="0" fontId="6" fillId="0" borderId="25" xfId="0" applyFont="1" applyBorder="1" applyAlignment="1">
      <alignment/>
    </xf>
    <xf numFmtId="4" fontId="6" fillId="0" borderId="25" xfId="0" applyNumberFormat="1" applyFont="1" applyBorder="1" applyAlignment="1">
      <alignment horizontal="right"/>
    </xf>
    <xf numFmtId="4" fontId="6" fillId="0" borderId="25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 vertical="distributed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/>
    </xf>
    <xf numFmtId="49" fontId="0" fillId="0" borderId="32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4" fontId="0" fillId="0" borderId="31" xfId="0" applyNumberFormat="1" applyFont="1" applyBorder="1" applyAlignment="1">
      <alignment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1" xfId="0" applyFont="1" applyBorder="1" applyAlignment="1">
      <alignment horizontal="left"/>
    </xf>
    <xf numFmtId="49" fontId="0" fillId="0" borderId="21" xfId="93" applyNumberFormat="1" applyFont="1" applyBorder="1" applyAlignment="1">
      <alignment horizontal="justify" vertical="center" wrapText="1"/>
      <protection/>
    </xf>
    <xf numFmtId="0" fontId="57" fillId="0" borderId="20" xfId="0" applyFont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57" fillId="0" borderId="22" xfId="0" applyFont="1" applyBorder="1" applyAlignment="1">
      <alignment horizontal="right"/>
    </xf>
    <xf numFmtId="0" fontId="0" fillId="0" borderId="21" xfId="0" applyBorder="1" applyAlignment="1">
      <alignment horizontal="left"/>
    </xf>
    <xf numFmtId="4" fontId="0" fillId="0" borderId="38" xfId="0" applyNumberFormat="1" applyFont="1" applyBorder="1" applyAlignment="1">
      <alignment horizontal="right" vertical="center" wrapText="1"/>
    </xf>
    <xf numFmtId="4" fontId="0" fillId="0" borderId="19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38" fillId="0" borderId="21" xfId="0" applyFont="1" applyBorder="1" applyAlignment="1">
      <alignment horizontal="center"/>
    </xf>
    <xf numFmtId="49" fontId="6" fillId="0" borderId="39" xfId="0" applyNumberFormat="1" applyFont="1" applyBorder="1" applyAlignment="1">
      <alignment horizontal="center" vertical="top"/>
    </xf>
    <xf numFmtId="49" fontId="6" fillId="0" borderId="40" xfId="0" applyNumberFormat="1" applyFont="1" applyBorder="1" applyAlignment="1">
      <alignment horizontal="center" vertical="top"/>
    </xf>
    <xf numFmtId="49" fontId="6" fillId="0" borderId="41" xfId="0" applyNumberFormat="1" applyFont="1" applyBorder="1" applyAlignment="1">
      <alignment horizontal="center" vertical="top"/>
    </xf>
    <xf numFmtId="49" fontId="0" fillId="0" borderId="20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9" xfId="0" applyFont="1" applyBorder="1" applyAlignment="1">
      <alignment/>
    </xf>
    <xf numFmtId="0" fontId="6" fillId="0" borderId="34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49" fontId="6" fillId="0" borderId="34" xfId="0" applyNumberFormat="1" applyFont="1" applyBorder="1" applyAlignment="1">
      <alignment horizontal="center" vertical="top"/>
    </xf>
    <xf numFmtId="49" fontId="6" fillId="0" borderId="24" xfId="0" applyNumberFormat="1" applyFont="1" applyBorder="1" applyAlignment="1">
      <alignment horizontal="center" vertical="top"/>
    </xf>
    <xf numFmtId="49" fontId="6" fillId="0" borderId="29" xfId="0" applyNumberFormat="1" applyFont="1" applyBorder="1" applyAlignment="1">
      <alignment horizontal="center" vertical="top"/>
    </xf>
    <xf numFmtId="0" fontId="6" fillId="0" borderId="34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0" fontId="0" fillId="0" borderId="38" xfId="108" applyBorder="1" applyAlignment="1">
      <alignment horizontal="left" vertical="center" wrapText="1"/>
      <protection/>
    </xf>
    <xf numFmtId="0" fontId="0" fillId="0" borderId="19" xfId="108" applyBorder="1" applyAlignment="1">
      <alignment horizontal="left" vertical="center" wrapText="1"/>
      <protection/>
    </xf>
    <xf numFmtId="0" fontId="0" fillId="0" borderId="3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8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4" fontId="0" fillId="0" borderId="38" xfId="0" applyNumberFormat="1" applyFont="1" applyBorder="1" applyAlignment="1">
      <alignment horizontal="right" wrapText="1"/>
    </xf>
    <xf numFmtId="4" fontId="0" fillId="0" borderId="19" xfId="0" applyNumberFormat="1" applyFont="1" applyBorder="1" applyAlignment="1">
      <alignment horizontal="right" wrapText="1"/>
    </xf>
    <xf numFmtId="4" fontId="0" fillId="0" borderId="38" xfId="0" applyNumberFormat="1" applyFont="1" applyBorder="1" applyAlignment="1">
      <alignment horizontal="right" vertical="center" wrapText="1"/>
    </xf>
    <xf numFmtId="4" fontId="0" fillId="0" borderId="19" xfId="0" applyNumberFormat="1" applyFont="1" applyBorder="1" applyAlignment="1">
      <alignment horizontal="right" vertical="center" wrapText="1"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 horizontal="right"/>
    </xf>
    <xf numFmtId="49" fontId="56" fillId="0" borderId="0" xfId="0" applyNumberFormat="1" applyFont="1" applyBorder="1" applyAlignment="1">
      <alignment horizontal="center" vertical="top"/>
    </xf>
    <xf numFmtId="49" fontId="56" fillId="0" borderId="35" xfId="0" applyNumberFormat="1" applyFont="1" applyBorder="1" applyAlignment="1">
      <alignment horizontal="center" vertical="top"/>
    </xf>
    <xf numFmtId="4" fontId="6" fillId="0" borderId="42" xfId="0" applyNumberFormat="1" applyFont="1" applyBorder="1" applyAlignment="1">
      <alignment horizontal="right"/>
    </xf>
    <xf numFmtId="49" fontId="0" fillId="0" borderId="43" xfId="0" applyNumberFormat="1" applyFont="1" applyBorder="1" applyAlignment="1">
      <alignment horizontal="center" vertical="top"/>
    </xf>
    <xf numFmtId="0" fontId="6" fillId="0" borderId="44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4" fontId="6" fillId="0" borderId="43" xfId="0" applyNumberFormat="1" applyFont="1" applyBorder="1" applyAlignment="1">
      <alignment horizontal="right"/>
    </xf>
  </cellXfs>
  <cellStyles count="1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Calculation" xfId="66"/>
    <cellStyle name="Check Cell" xfId="67"/>
    <cellStyle name="Comma" xfId="68"/>
    <cellStyle name="Comma [0]" xfId="69"/>
    <cellStyle name="Comma 2" xfId="70"/>
    <cellStyle name="Comma 2 2" xfId="71"/>
    <cellStyle name="Comma 2 3" xfId="72"/>
    <cellStyle name="Comma 2 4" xfId="73"/>
    <cellStyle name="Comma 3" xfId="74"/>
    <cellStyle name="Currency" xfId="75"/>
    <cellStyle name="Currency [0]" xfId="76"/>
    <cellStyle name="Eingabe" xfId="77"/>
    <cellStyle name="Ergebnis" xfId="78"/>
    <cellStyle name="Erklärender Text" xfId="79"/>
    <cellStyle name="Explanatory Text" xfId="80"/>
    <cellStyle name="Followed Hyperlink" xfId="81"/>
    <cellStyle name="Good" xfId="82"/>
    <cellStyle name="Gut" xfId="83"/>
    <cellStyle name="Heading 1" xfId="84"/>
    <cellStyle name="Heading 2" xfId="85"/>
    <cellStyle name="Heading 3" xfId="86"/>
    <cellStyle name="Heading 4" xfId="87"/>
    <cellStyle name="Hyperlink" xfId="88"/>
    <cellStyle name="Input" xfId="89"/>
    <cellStyle name="Linked Cell" xfId="90"/>
    <cellStyle name="Navadno_BS-MOL" xfId="91"/>
    <cellStyle name="Neutral" xfId="92"/>
    <cellStyle name="Normal 2" xfId="93"/>
    <cellStyle name="Normal 2 2" xfId="94"/>
    <cellStyle name="Normal 2 2 2" xfId="95"/>
    <cellStyle name="Normal 2 3" xfId="96"/>
    <cellStyle name="Normal 27" xfId="97"/>
    <cellStyle name="Normal 3" xfId="98"/>
    <cellStyle name="Normal 3 2" xfId="99"/>
    <cellStyle name="Normal 3 3" xfId="100"/>
    <cellStyle name="Normal 4" xfId="101"/>
    <cellStyle name="Normal 5" xfId="102"/>
    <cellStyle name="Normal 6" xfId="103"/>
    <cellStyle name="Normal 7" xfId="104"/>
    <cellStyle name="Normal 7 2" xfId="105"/>
    <cellStyle name="Normal 8" xfId="106"/>
    <cellStyle name="Normal 9" xfId="107"/>
    <cellStyle name="Normal_Predmer_grijanjeDoboj 2" xfId="108"/>
    <cellStyle name="Normalno 2" xfId="109"/>
    <cellStyle name="Note" xfId="110"/>
    <cellStyle name="Notiz" xfId="111"/>
    <cellStyle name="Obično_PR-G-33-03-FIS - plin" xfId="112"/>
    <cellStyle name="Output" xfId="113"/>
    <cellStyle name="Percent" xfId="114"/>
    <cellStyle name="Percent 2" xfId="115"/>
    <cellStyle name="Schlecht" xfId="116"/>
    <cellStyle name="Style 1" xfId="117"/>
    <cellStyle name="Title" xfId="118"/>
    <cellStyle name="Total" xfId="119"/>
    <cellStyle name="Überschrift" xfId="120"/>
    <cellStyle name="Überschrift 1" xfId="121"/>
    <cellStyle name="Überschrift 2" xfId="122"/>
    <cellStyle name="Überschrift 3" xfId="123"/>
    <cellStyle name="Überschrift 4" xfId="124"/>
    <cellStyle name="Verknüpfte Zelle" xfId="125"/>
    <cellStyle name="Warnender Text" xfId="126"/>
    <cellStyle name="Warning Text" xfId="127"/>
    <cellStyle name="Zelle überprüfen" xfId="128"/>
    <cellStyle name="Денежный [0]_Predmjer " xfId="129"/>
    <cellStyle name="Денежный_Predmjer " xfId="130"/>
    <cellStyle name="Обычный_PonudaMotMornar" xfId="131"/>
    <cellStyle name="Финансовый [0]_Predmjer " xfId="132"/>
    <cellStyle name="Финансовый_Predmjer 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view="pageBreakPreview" zoomScale="130" zoomScaleSheetLayoutView="130" workbookViewId="0" topLeftCell="A64">
      <selection activeCell="A75" sqref="A75"/>
    </sheetView>
  </sheetViews>
  <sheetFormatPr defaultColWidth="9.140625" defaultRowHeight="12.75"/>
  <cols>
    <col min="1" max="1" width="5.421875" style="32" customWidth="1"/>
    <col min="2" max="2" width="39.57421875" style="31" customWidth="1"/>
    <col min="3" max="3" width="7.57421875" style="33" customWidth="1"/>
    <col min="4" max="4" width="7.421875" style="34" customWidth="1"/>
    <col min="5" max="5" width="10.140625" style="34" bestFit="1" customWidth="1"/>
    <col min="6" max="6" width="11.421875" style="34" customWidth="1"/>
    <col min="7" max="7" width="0" style="1" hidden="1" customWidth="1"/>
    <col min="8" max="8" width="10.140625" style="1" bestFit="1" customWidth="1"/>
    <col min="9" max="16384" width="9.140625" style="1" customWidth="1"/>
  </cols>
  <sheetData>
    <row r="1" spans="1:6" ht="16.5" thickBot="1">
      <c r="A1" s="145" t="s">
        <v>88</v>
      </c>
      <c r="B1" s="146"/>
      <c r="C1" s="146"/>
      <c r="D1" s="146"/>
      <c r="E1" s="146"/>
      <c r="F1" s="147"/>
    </row>
    <row r="2" spans="1:6" ht="25.5">
      <c r="A2" s="20" t="s">
        <v>3</v>
      </c>
      <c r="B2" s="21" t="s">
        <v>7</v>
      </c>
      <c r="C2" s="21" t="s">
        <v>4</v>
      </c>
      <c r="D2" s="21" t="s">
        <v>0</v>
      </c>
      <c r="E2" s="21" t="s">
        <v>5</v>
      </c>
      <c r="F2" s="22" t="s">
        <v>8</v>
      </c>
    </row>
    <row r="3" spans="1:6" ht="15.75">
      <c r="A3" s="90"/>
      <c r="B3" s="23" t="s">
        <v>6</v>
      </c>
      <c r="C3" s="12">
        <v>3</v>
      </c>
      <c r="D3" s="12">
        <v>4</v>
      </c>
      <c r="E3" s="12">
        <v>5</v>
      </c>
      <c r="F3" s="24">
        <v>6</v>
      </c>
    </row>
    <row r="4" spans="1:6" ht="15.75">
      <c r="A4" s="91"/>
      <c r="B4" s="25" t="s">
        <v>26</v>
      </c>
      <c r="C4" s="26"/>
      <c r="D4" s="37"/>
      <c r="E4" s="37"/>
      <c r="F4" s="38"/>
    </row>
    <row r="5" spans="1:6" ht="25.5">
      <c r="A5" s="91"/>
      <c r="B5" s="39" t="s">
        <v>41</v>
      </c>
      <c r="C5" s="5"/>
      <c r="D5" s="5"/>
      <c r="E5" s="5"/>
      <c r="F5" s="6"/>
    </row>
    <row r="6" spans="1:6" ht="15.75">
      <c r="A6" s="92"/>
      <c r="B6" s="4" t="s">
        <v>43</v>
      </c>
      <c r="C6" s="5"/>
      <c r="D6" s="5"/>
      <c r="E6" s="5"/>
      <c r="F6" s="6"/>
    </row>
    <row r="7" spans="1:6" ht="63.75">
      <c r="A7" s="148" t="s">
        <v>10</v>
      </c>
      <c r="B7" s="65" t="s">
        <v>64</v>
      </c>
      <c r="C7" s="7"/>
      <c r="D7" s="8"/>
      <c r="E7" s="9"/>
      <c r="F7" s="9"/>
    </row>
    <row r="8" spans="1:6" ht="63.75">
      <c r="A8" s="149"/>
      <c r="B8" s="66" t="s">
        <v>45</v>
      </c>
      <c r="C8" s="60"/>
      <c r="D8" s="61"/>
      <c r="E8" s="62"/>
      <c r="F8" s="62"/>
    </row>
    <row r="9" spans="1:6" ht="63.75">
      <c r="A9" s="150"/>
      <c r="B9" s="64" t="s">
        <v>46</v>
      </c>
      <c r="C9" s="5" t="s">
        <v>27</v>
      </c>
      <c r="D9" s="18">
        <v>1</v>
      </c>
      <c r="E9" s="133"/>
      <c r="F9" s="19"/>
    </row>
    <row r="10" spans="1:6" ht="38.25">
      <c r="A10" s="87" t="s">
        <v>11</v>
      </c>
      <c r="B10" s="40" t="s">
        <v>65</v>
      </c>
      <c r="C10" s="12" t="s">
        <v>2</v>
      </c>
      <c r="D10" s="13">
        <v>1</v>
      </c>
      <c r="E10" s="10"/>
      <c r="F10" s="10"/>
    </row>
    <row r="11" spans="1:6" ht="51">
      <c r="A11" s="87" t="s">
        <v>12</v>
      </c>
      <c r="B11" s="63" t="s">
        <v>47</v>
      </c>
      <c r="C11" s="12" t="s">
        <v>2</v>
      </c>
      <c r="D11" s="13">
        <v>1</v>
      </c>
      <c r="E11" s="10"/>
      <c r="F11" s="10"/>
    </row>
    <row r="12" spans="1:6" ht="25.5">
      <c r="A12" s="87" t="s">
        <v>13</v>
      </c>
      <c r="B12" s="40" t="s">
        <v>36</v>
      </c>
      <c r="C12" s="83" t="s">
        <v>2</v>
      </c>
      <c r="D12" s="84">
        <v>4</v>
      </c>
      <c r="E12" s="85"/>
      <c r="F12" s="10"/>
    </row>
    <row r="13" spans="1:6" ht="63.75">
      <c r="A13" s="87" t="s">
        <v>15</v>
      </c>
      <c r="B13" s="86" t="s">
        <v>67</v>
      </c>
      <c r="C13" s="12" t="s">
        <v>2</v>
      </c>
      <c r="D13" s="13">
        <v>1</v>
      </c>
      <c r="E13" s="10"/>
      <c r="F13" s="10"/>
    </row>
    <row r="14" spans="1:6" ht="51">
      <c r="A14" s="148" t="s">
        <v>16</v>
      </c>
      <c r="B14" s="137" t="s">
        <v>50</v>
      </c>
      <c r="C14" s="7"/>
      <c r="D14" s="8"/>
      <c r="E14" s="9"/>
      <c r="F14" s="9"/>
    </row>
    <row r="15" spans="1:6" ht="15.75">
      <c r="A15" s="149"/>
      <c r="B15" s="14" t="s">
        <v>68</v>
      </c>
      <c r="C15" s="15" t="s">
        <v>20</v>
      </c>
      <c r="D15" s="16">
        <v>26</v>
      </c>
      <c r="E15" s="27"/>
      <c r="F15" s="10"/>
    </row>
    <row r="16" spans="1:6" ht="15.75">
      <c r="A16" s="149"/>
      <c r="B16" s="14" t="s">
        <v>79</v>
      </c>
      <c r="C16" s="15"/>
      <c r="D16" s="16">
        <v>8</v>
      </c>
      <c r="E16" s="27"/>
      <c r="F16" s="10"/>
    </row>
    <row r="17" spans="1:6" ht="15.75">
      <c r="A17" s="149"/>
      <c r="B17" s="14" t="s">
        <v>80</v>
      </c>
      <c r="C17" s="15"/>
      <c r="D17" s="16">
        <v>6</v>
      </c>
      <c r="E17" s="27"/>
      <c r="F17" s="10"/>
    </row>
    <row r="18" spans="1:6" ht="15.75">
      <c r="A18" s="150"/>
      <c r="B18" s="14" t="s">
        <v>81</v>
      </c>
      <c r="C18" s="15"/>
      <c r="D18" s="16">
        <v>6</v>
      </c>
      <c r="E18" s="27"/>
      <c r="F18" s="10"/>
    </row>
    <row r="19" spans="1:6" ht="15.75">
      <c r="A19" s="148" t="s">
        <v>17</v>
      </c>
      <c r="B19" s="41" t="s">
        <v>28</v>
      </c>
      <c r="C19" s="7"/>
      <c r="D19" s="8"/>
      <c r="E19" s="9"/>
      <c r="F19" s="9"/>
    </row>
    <row r="20" spans="1:6" ht="15.75">
      <c r="A20" s="149"/>
      <c r="B20" s="163" t="s">
        <v>66</v>
      </c>
      <c r="C20" s="165" t="s">
        <v>2</v>
      </c>
      <c r="D20" s="167">
        <v>1</v>
      </c>
      <c r="E20" s="169"/>
      <c r="F20" s="141"/>
    </row>
    <row r="21" spans="1:6" ht="15.75">
      <c r="A21" s="150"/>
      <c r="B21" s="164"/>
      <c r="C21" s="166"/>
      <c r="D21" s="168"/>
      <c r="E21" s="170"/>
      <c r="F21" s="142"/>
    </row>
    <row r="22" spans="1:6" ht="15.75">
      <c r="A22" s="93" t="s">
        <v>18</v>
      </c>
      <c r="B22" s="41" t="s">
        <v>29</v>
      </c>
      <c r="C22" s="7"/>
      <c r="D22" s="8"/>
      <c r="E22" s="9"/>
      <c r="F22" s="9"/>
    </row>
    <row r="23" spans="1:6" ht="15.75">
      <c r="A23" s="95"/>
      <c r="B23" s="43" t="s">
        <v>66</v>
      </c>
      <c r="C23" s="45" t="s">
        <v>2</v>
      </c>
      <c r="D23" s="46">
        <v>1</v>
      </c>
      <c r="E23" s="47"/>
      <c r="F23" s="47"/>
    </row>
    <row r="24" spans="1:6" ht="15.75">
      <c r="A24" s="93" t="s">
        <v>19</v>
      </c>
      <c r="B24" s="41" t="s">
        <v>69</v>
      </c>
      <c r="C24" s="7"/>
      <c r="D24" s="8"/>
      <c r="E24" s="9"/>
      <c r="F24" s="9"/>
    </row>
    <row r="25" spans="1:6" ht="15.75">
      <c r="A25" s="94"/>
      <c r="B25" s="44" t="s">
        <v>66</v>
      </c>
      <c r="C25" s="15" t="s">
        <v>2</v>
      </c>
      <c r="D25" s="139">
        <v>6</v>
      </c>
      <c r="E25" s="17"/>
      <c r="F25" s="17"/>
    </row>
    <row r="26" spans="1:6" ht="27">
      <c r="A26" s="87" t="s">
        <v>21</v>
      </c>
      <c r="B26" s="40" t="s">
        <v>51</v>
      </c>
      <c r="C26" s="83" t="s">
        <v>2</v>
      </c>
      <c r="D26" s="84">
        <v>2</v>
      </c>
      <c r="E26" s="85"/>
      <c r="F26" s="17"/>
    </row>
    <row r="27" spans="1:6" ht="25.5">
      <c r="A27" s="87" t="s">
        <v>22</v>
      </c>
      <c r="B27" s="63" t="s">
        <v>37</v>
      </c>
      <c r="C27" s="12" t="s">
        <v>30</v>
      </c>
      <c r="D27" s="13">
        <v>1</v>
      </c>
      <c r="E27" s="10"/>
      <c r="F27" s="17"/>
    </row>
    <row r="28" spans="1:6" ht="25.5">
      <c r="A28" s="87" t="s">
        <v>23</v>
      </c>
      <c r="B28" s="63" t="s">
        <v>31</v>
      </c>
      <c r="C28" s="12" t="s">
        <v>30</v>
      </c>
      <c r="D28" s="13">
        <v>1</v>
      </c>
      <c r="E28" s="10"/>
      <c r="F28" s="17"/>
    </row>
    <row r="29" spans="1:6" ht="25.5">
      <c r="A29" s="87" t="s">
        <v>24</v>
      </c>
      <c r="B29" s="63" t="s">
        <v>44</v>
      </c>
      <c r="C29" s="12" t="s">
        <v>30</v>
      </c>
      <c r="D29" s="13">
        <v>1</v>
      </c>
      <c r="E29" s="10"/>
      <c r="F29" s="17"/>
    </row>
    <row r="30" spans="1:6" ht="15.75">
      <c r="A30" s="96"/>
      <c r="B30" s="67"/>
      <c r="C30" s="68"/>
      <c r="D30" s="28"/>
      <c r="E30" s="29" t="s">
        <v>9</v>
      </c>
      <c r="F30" s="30"/>
    </row>
    <row r="31" spans="1:6" ht="15.75">
      <c r="A31" s="97"/>
      <c r="B31" s="35"/>
      <c r="C31" s="36"/>
      <c r="D31" s="56"/>
      <c r="E31" s="56"/>
      <c r="F31" s="57"/>
    </row>
    <row r="32" spans="1:6" ht="15.75">
      <c r="A32" s="98"/>
      <c r="B32" s="4" t="s">
        <v>42</v>
      </c>
      <c r="C32" s="5"/>
      <c r="D32" s="5"/>
      <c r="E32" s="5"/>
      <c r="F32" s="6"/>
    </row>
    <row r="33" spans="1:6" ht="38.25">
      <c r="A33" s="93" t="s">
        <v>10</v>
      </c>
      <c r="B33" s="99" t="s">
        <v>52</v>
      </c>
      <c r="C33" s="7"/>
      <c r="D33" s="8"/>
      <c r="E33" s="9"/>
      <c r="F33" s="9"/>
    </row>
    <row r="34" spans="1:6" ht="15.75">
      <c r="A34" s="94"/>
      <c r="B34" s="136" t="s">
        <v>70</v>
      </c>
      <c r="C34" s="45" t="s">
        <v>2</v>
      </c>
      <c r="D34" s="16">
        <v>22</v>
      </c>
      <c r="E34" s="17"/>
      <c r="F34" s="17"/>
    </row>
    <row r="35" spans="1:11" ht="15.75">
      <c r="A35" s="94"/>
      <c r="B35" s="136" t="s">
        <v>71</v>
      </c>
      <c r="C35" s="45" t="s">
        <v>2</v>
      </c>
      <c r="D35" s="16">
        <v>11</v>
      </c>
      <c r="E35" s="17"/>
      <c r="F35" s="17"/>
      <c r="H35" s="143"/>
      <c r="I35" s="143"/>
      <c r="J35" s="143"/>
      <c r="K35" s="143"/>
    </row>
    <row r="36" spans="1:11" ht="15.75">
      <c r="A36" s="94"/>
      <c r="B36" s="136" t="s">
        <v>73</v>
      </c>
      <c r="C36" s="45" t="s">
        <v>2</v>
      </c>
      <c r="D36" s="16">
        <v>1</v>
      </c>
      <c r="E36" s="17"/>
      <c r="F36" s="17"/>
      <c r="H36" s="143"/>
      <c r="I36" s="143"/>
      <c r="J36" s="143"/>
      <c r="K36" s="143"/>
    </row>
    <row r="37" spans="1:11" ht="15.75">
      <c r="A37" s="94"/>
      <c r="B37" s="136" t="s">
        <v>74</v>
      </c>
      <c r="C37" s="45" t="s">
        <v>2</v>
      </c>
      <c r="D37" s="16">
        <v>3</v>
      </c>
      <c r="E37" s="17"/>
      <c r="F37" s="17"/>
      <c r="H37" s="143"/>
      <c r="I37" s="144"/>
      <c r="J37" s="143"/>
      <c r="K37" s="143"/>
    </row>
    <row r="38" spans="1:11" ht="15.75">
      <c r="A38" s="94"/>
      <c r="B38" s="136" t="s">
        <v>72</v>
      </c>
      <c r="C38" s="45" t="s">
        <v>2</v>
      </c>
      <c r="D38" s="16">
        <v>5</v>
      </c>
      <c r="E38" s="17"/>
      <c r="F38" s="17"/>
      <c r="H38" s="143"/>
      <c r="I38" s="144"/>
      <c r="J38" s="143"/>
      <c r="K38" s="143"/>
    </row>
    <row r="39" spans="1:6" ht="15.75">
      <c r="A39" s="94"/>
      <c r="B39" s="136" t="s">
        <v>82</v>
      </c>
      <c r="C39" s="45" t="s">
        <v>2</v>
      </c>
      <c r="D39" s="16">
        <v>3</v>
      </c>
      <c r="E39" s="17"/>
      <c r="F39" s="17"/>
    </row>
    <row r="40" spans="1:6" ht="15.75">
      <c r="A40" s="94"/>
      <c r="B40" s="136" t="s">
        <v>84</v>
      </c>
      <c r="C40" s="45" t="s">
        <v>2</v>
      </c>
      <c r="D40" s="16">
        <v>4</v>
      </c>
      <c r="E40" s="17"/>
      <c r="F40" s="17"/>
    </row>
    <row r="41" spans="1:6" ht="15.75">
      <c r="A41" s="94"/>
      <c r="B41" s="136" t="s">
        <v>85</v>
      </c>
      <c r="C41" s="45" t="s">
        <v>2</v>
      </c>
      <c r="D41" s="16">
        <v>4</v>
      </c>
      <c r="E41" s="17"/>
      <c r="F41" s="17"/>
    </row>
    <row r="42" spans="1:6" ht="15.75">
      <c r="A42" s="94"/>
      <c r="B42" s="136" t="s">
        <v>86</v>
      </c>
      <c r="C42" s="45" t="s">
        <v>2</v>
      </c>
      <c r="D42" s="16">
        <v>1</v>
      </c>
      <c r="E42" s="17"/>
      <c r="F42" s="17"/>
    </row>
    <row r="43" spans="1:6" ht="15.75">
      <c r="A43" s="94"/>
      <c r="B43" s="136" t="s">
        <v>87</v>
      </c>
      <c r="C43" s="45" t="s">
        <v>2</v>
      </c>
      <c r="D43" s="16">
        <v>1</v>
      </c>
      <c r="E43" s="17"/>
      <c r="F43" s="17"/>
    </row>
    <row r="44" spans="1:6" ht="15.75">
      <c r="A44" s="94"/>
      <c r="B44" s="135" t="s">
        <v>75</v>
      </c>
      <c r="C44" s="45" t="s">
        <v>2</v>
      </c>
      <c r="D44" s="16">
        <v>4</v>
      </c>
      <c r="E44" s="17"/>
      <c r="F44" s="17"/>
    </row>
    <row r="45" spans="1:6" ht="15.75">
      <c r="A45" s="94"/>
      <c r="B45" s="140" t="s">
        <v>76</v>
      </c>
      <c r="C45" s="45" t="s">
        <v>2</v>
      </c>
      <c r="D45" s="16">
        <v>3</v>
      </c>
      <c r="E45" s="17"/>
      <c r="F45" s="17"/>
    </row>
    <row r="46" spans="1:6" ht="39">
      <c r="A46" s="87" t="s">
        <v>11</v>
      </c>
      <c r="B46" s="103" t="s">
        <v>53</v>
      </c>
      <c r="C46" s="12" t="s">
        <v>38</v>
      </c>
      <c r="D46" s="13">
        <v>55</v>
      </c>
      <c r="E46" s="101"/>
      <c r="F46" s="17"/>
    </row>
    <row r="47" spans="1:6" ht="25.5">
      <c r="A47" s="87" t="s">
        <v>12</v>
      </c>
      <c r="B47" s="105" t="s">
        <v>54</v>
      </c>
      <c r="C47" s="12" t="s">
        <v>2</v>
      </c>
      <c r="D47" s="13">
        <v>55</v>
      </c>
      <c r="E47" s="101"/>
      <c r="F47" s="17"/>
    </row>
    <row r="48" spans="1:6" ht="25.5">
      <c r="A48" s="87" t="s">
        <v>13</v>
      </c>
      <c r="B48" s="104" t="s">
        <v>55</v>
      </c>
      <c r="C48" s="12" t="s">
        <v>2</v>
      </c>
      <c r="D48" s="13">
        <v>55</v>
      </c>
      <c r="E48" s="102"/>
      <c r="F48" s="17"/>
    </row>
    <row r="49" spans="1:6" ht="15.75">
      <c r="A49" s="88" t="s">
        <v>14</v>
      </c>
      <c r="B49" s="104" t="s">
        <v>56</v>
      </c>
      <c r="C49" s="12" t="s">
        <v>2</v>
      </c>
      <c r="D49" s="13">
        <v>55</v>
      </c>
      <c r="E49" s="102"/>
      <c r="F49" s="17"/>
    </row>
    <row r="50" spans="1:6" ht="51">
      <c r="A50" s="148" t="s">
        <v>15</v>
      </c>
      <c r="B50" s="11" t="s">
        <v>49</v>
      </c>
      <c r="C50" s="7"/>
      <c r="D50" s="8"/>
      <c r="E50" s="9"/>
      <c r="F50" s="9"/>
    </row>
    <row r="51" spans="1:6" ht="15.75">
      <c r="A51" s="150"/>
      <c r="B51" s="106" t="s">
        <v>39</v>
      </c>
      <c r="C51" s="15" t="s">
        <v>20</v>
      </c>
      <c r="D51" s="16">
        <v>100</v>
      </c>
      <c r="E51" s="17"/>
      <c r="F51" s="17"/>
    </row>
    <row r="52" spans="1:6" ht="25.5">
      <c r="A52" s="148" t="s">
        <v>16</v>
      </c>
      <c r="B52" s="11" t="s">
        <v>48</v>
      </c>
      <c r="C52" s="7"/>
      <c r="D52" s="8"/>
      <c r="E52" s="9"/>
      <c r="F52" s="9"/>
    </row>
    <row r="53" spans="1:6" ht="15.75">
      <c r="A53" s="150"/>
      <c r="B53" s="42" t="s">
        <v>57</v>
      </c>
      <c r="C53" s="15" t="s">
        <v>20</v>
      </c>
      <c r="D53" s="16">
        <v>120</v>
      </c>
      <c r="E53" s="17"/>
      <c r="F53" s="17"/>
    </row>
    <row r="54" spans="1:6" ht="25.5">
      <c r="A54" s="148" t="s">
        <v>17</v>
      </c>
      <c r="B54" s="11" t="s">
        <v>48</v>
      </c>
      <c r="C54" s="7"/>
      <c r="D54" s="8"/>
      <c r="E54" s="9"/>
      <c r="F54" s="9"/>
    </row>
    <row r="55" spans="1:6" ht="15.75">
      <c r="A55" s="150"/>
      <c r="B55" s="42" t="s">
        <v>77</v>
      </c>
      <c r="C55" s="15" t="s">
        <v>20</v>
      </c>
      <c r="D55" s="16">
        <v>350</v>
      </c>
      <c r="E55" s="17"/>
      <c r="F55" s="17"/>
    </row>
    <row r="56" spans="1:6" ht="102">
      <c r="A56" s="148" t="s">
        <v>18</v>
      </c>
      <c r="B56" s="11" t="s">
        <v>58</v>
      </c>
      <c r="C56" s="70"/>
      <c r="D56" s="71"/>
      <c r="E56" s="72"/>
      <c r="F56" s="72"/>
    </row>
    <row r="57" spans="1:6" ht="15.75">
      <c r="A57" s="150"/>
      <c r="B57" s="14" t="s">
        <v>78</v>
      </c>
      <c r="C57" s="107" t="s">
        <v>2</v>
      </c>
      <c r="D57" s="108">
        <v>4</v>
      </c>
      <c r="E57" s="109"/>
      <c r="F57" s="110"/>
    </row>
    <row r="58" spans="1:6" ht="25.5">
      <c r="A58" s="89" t="s">
        <v>19</v>
      </c>
      <c r="B58" s="48" t="s">
        <v>40</v>
      </c>
      <c r="C58" s="49" t="s">
        <v>25</v>
      </c>
      <c r="D58" s="50">
        <v>1</v>
      </c>
      <c r="E58" s="51"/>
      <c r="F58" s="51"/>
    </row>
    <row r="59" spans="1:6" ht="25.5">
      <c r="A59" s="87" t="s">
        <v>21</v>
      </c>
      <c r="B59" s="40" t="s">
        <v>31</v>
      </c>
      <c r="C59" s="12" t="s">
        <v>30</v>
      </c>
      <c r="D59" s="13">
        <v>1</v>
      </c>
      <c r="E59" s="10"/>
      <c r="F59" s="10"/>
    </row>
    <row r="60" spans="1:6" ht="15.75">
      <c r="A60" s="111"/>
      <c r="B60" s="52"/>
      <c r="C60" s="53"/>
      <c r="D60" s="53"/>
      <c r="E60" s="54" t="s">
        <v>9</v>
      </c>
      <c r="F60" s="55"/>
    </row>
    <row r="61" spans="1:6" ht="15.75">
      <c r="A61" s="112"/>
      <c r="B61" s="160" t="s">
        <v>33</v>
      </c>
      <c r="C61" s="161"/>
      <c r="D61" s="161"/>
      <c r="E61" s="162"/>
      <c r="F61" s="54"/>
    </row>
    <row r="62" spans="1:6" ht="15.75">
      <c r="A62" s="100"/>
      <c r="B62" s="113" t="s">
        <v>83</v>
      </c>
      <c r="C62" s="26"/>
      <c r="D62" s="37"/>
      <c r="E62" s="37"/>
      <c r="F62" s="38"/>
    </row>
    <row r="63" spans="1:6" ht="15.75">
      <c r="A63" s="112"/>
      <c r="B63" s="39"/>
      <c r="C63" s="114" t="s">
        <v>32</v>
      </c>
      <c r="D63" s="115">
        <v>0.05</v>
      </c>
      <c r="E63" s="5"/>
      <c r="F63" s="10"/>
    </row>
    <row r="64" spans="1:6" ht="15.75">
      <c r="A64" s="116"/>
      <c r="B64" s="117"/>
      <c r="C64" s="118"/>
      <c r="D64" s="119"/>
      <c r="E64" s="120"/>
      <c r="F64" s="121"/>
    </row>
    <row r="65" spans="1:6" ht="15.75">
      <c r="A65" s="122"/>
      <c r="B65" s="123"/>
      <c r="C65" s="124"/>
      <c r="D65" s="125"/>
      <c r="E65" s="126"/>
      <c r="F65" s="127"/>
    </row>
    <row r="66" spans="1:6" ht="15.75">
      <c r="A66" s="122"/>
      <c r="B66" s="123"/>
      <c r="C66" s="124"/>
      <c r="D66" s="125"/>
      <c r="E66" s="126"/>
      <c r="F66" s="127"/>
    </row>
    <row r="67" spans="1:6" ht="15.75">
      <c r="A67" s="128"/>
      <c r="B67" s="78"/>
      <c r="C67" s="79"/>
      <c r="D67" s="80"/>
      <c r="E67" s="80"/>
      <c r="F67" s="80"/>
    </row>
    <row r="68" spans="1:6" ht="15.75">
      <c r="A68" s="157" t="s">
        <v>34</v>
      </c>
      <c r="B68" s="158"/>
      <c r="C68" s="158"/>
      <c r="D68" s="158"/>
      <c r="E68" s="158"/>
      <c r="F68" s="159"/>
    </row>
    <row r="69" spans="1:6" ht="15.75">
      <c r="A69" s="73"/>
      <c r="B69" s="74"/>
      <c r="C69" s="75"/>
      <c r="D69" s="76"/>
      <c r="E69" s="76"/>
      <c r="F69" s="77"/>
    </row>
    <row r="70" spans="1:6" ht="15.75">
      <c r="A70" s="134" t="s">
        <v>10</v>
      </c>
      <c r="B70" s="151" t="s">
        <v>35</v>
      </c>
      <c r="C70" s="152"/>
      <c r="D70" s="152"/>
      <c r="E70" s="153"/>
      <c r="F70" s="51"/>
    </row>
    <row r="71" spans="1:6" ht="15.75">
      <c r="A71" s="134" t="s">
        <v>11</v>
      </c>
      <c r="B71" s="151" t="s">
        <v>60</v>
      </c>
      <c r="C71" s="152"/>
      <c r="D71" s="152"/>
      <c r="E71" s="153"/>
      <c r="F71" s="51"/>
    </row>
    <row r="72" spans="1:6" ht="15.75">
      <c r="A72" s="81"/>
      <c r="B72" s="129"/>
      <c r="C72" s="130"/>
      <c r="D72" s="131"/>
      <c r="E72" s="132"/>
      <c r="F72" s="82"/>
    </row>
    <row r="73" spans="1:6" ht="16.5" thickBot="1">
      <c r="A73" s="180"/>
      <c r="B73" s="181" t="s">
        <v>63</v>
      </c>
      <c r="C73" s="182"/>
      <c r="D73" s="182"/>
      <c r="E73" s="183"/>
      <c r="F73" s="184"/>
    </row>
    <row r="74" spans="1:6" ht="15.75" hidden="1">
      <c r="A74" s="178"/>
      <c r="B74" s="175"/>
      <c r="C74" s="175"/>
      <c r="D74" s="175"/>
      <c r="E74" s="175"/>
      <c r="F74" s="179"/>
    </row>
    <row r="75" spans="1:6" ht="15.75" hidden="1">
      <c r="A75" s="177"/>
      <c r="B75" s="175"/>
      <c r="C75" s="175"/>
      <c r="D75" s="175"/>
      <c r="E75" s="175"/>
      <c r="F75" s="176"/>
    </row>
  </sheetData>
  <sheetProtection/>
  <mergeCells count="19">
    <mergeCell ref="A19:A21"/>
    <mergeCell ref="B20:B21"/>
    <mergeCell ref="C20:C21"/>
    <mergeCell ref="D20:D21"/>
    <mergeCell ref="E20:E21"/>
    <mergeCell ref="B70:E70"/>
    <mergeCell ref="A50:A51"/>
    <mergeCell ref="A52:A53"/>
    <mergeCell ref="A54:A55"/>
    <mergeCell ref="A1:F1"/>
    <mergeCell ref="A7:A9"/>
    <mergeCell ref="A14:A18"/>
    <mergeCell ref="B71:E71"/>
    <mergeCell ref="B74:E74"/>
    <mergeCell ref="B75:E75"/>
    <mergeCell ref="B73:E73"/>
    <mergeCell ref="A56:A57"/>
    <mergeCell ref="A68:F68"/>
    <mergeCell ref="B61:E61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scale="78" r:id="rId1"/>
  <headerFooter alignWithMargins="0">
    <oddHeader>&amp;L&amp;11Objekat: SO Višegrad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4"/>
  <sheetViews>
    <sheetView view="pageBreakPreview" zoomScaleSheetLayoutView="100" workbookViewId="0" topLeftCell="A52">
      <selection activeCell="F61" sqref="F61"/>
    </sheetView>
  </sheetViews>
  <sheetFormatPr defaultColWidth="9.140625" defaultRowHeight="12.75"/>
  <cols>
    <col min="1" max="1" width="5.421875" style="32" customWidth="1"/>
    <col min="2" max="2" width="39.57421875" style="31" customWidth="1"/>
    <col min="3" max="3" width="7.57421875" style="33" customWidth="1"/>
    <col min="4" max="4" width="7.421875" style="34" customWidth="1"/>
    <col min="5" max="5" width="10.140625" style="34" bestFit="1" customWidth="1"/>
    <col min="6" max="6" width="11.421875" style="34" customWidth="1"/>
    <col min="7" max="7" width="0" style="1" hidden="1" customWidth="1"/>
    <col min="8" max="8" width="10.140625" style="1" bestFit="1" customWidth="1"/>
    <col min="9" max="16384" width="9.140625" style="1" customWidth="1"/>
  </cols>
  <sheetData>
    <row r="1" spans="1:6" ht="16.5" thickBot="1">
      <c r="A1" s="145" t="s">
        <v>1</v>
      </c>
      <c r="B1" s="146"/>
      <c r="C1" s="146"/>
      <c r="D1" s="146"/>
      <c r="E1" s="146"/>
      <c r="F1" s="147"/>
    </row>
    <row r="2" spans="1:6" ht="39" customHeight="1">
      <c r="A2" s="20" t="s">
        <v>3</v>
      </c>
      <c r="B2" s="21" t="s">
        <v>7</v>
      </c>
      <c r="C2" s="21" t="s">
        <v>4</v>
      </c>
      <c r="D2" s="21" t="s">
        <v>0</v>
      </c>
      <c r="E2" s="21" t="s">
        <v>5</v>
      </c>
      <c r="F2" s="22" t="s">
        <v>8</v>
      </c>
    </row>
    <row r="3" spans="1:6" ht="16.5" customHeight="1">
      <c r="A3" s="90"/>
      <c r="B3" s="23" t="s">
        <v>6</v>
      </c>
      <c r="C3" s="12">
        <v>3</v>
      </c>
      <c r="D3" s="12">
        <v>4</v>
      </c>
      <c r="E3" s="12">
        <v>5</v>
      </c>
      <c r="F3" s="24">
        <v>6</v>
      </c>
    </row>
    <row r="4" spans="1:6" ht="15.75">
      <c r="A4" s="91"/>
      <c r="B4" s="25" t="s">
        <v>26</v>
      </c>
      <c r="C4" s="26"/>
      <c r="D4" s="37"/>
      <c r="E4" s="37"/>
      <c r="F4" s="38"/>
    </row>
    <row r="5" spans="1:8" s="3" customFormat="1" ht="26.25" customHeight="1">
      <c r="A5" s="91"/>
      <c r="B5" s="39" t="s">
        <v>41</v>
      </c>
      <c r="C5" s="5"/>
      <c r="D5" s="5"/>
      <c r="E5" s="5"/>
      <c r="F5" s="6"/>
      <c r="G5" s="2"/>
      <c r="H5" s="2"/>
    </row>
    <row r="6" spans="1:8" s="3" customFormat="1" ht="14.25" customHeight="1">
      <c r="A6" s="92"/>
      <c r="B6" s="4" t="s">
        <v>43</v>
      </c>
      <c r="C6" s="5"/>
      <c r="D6" s="5"/>
      <c r="E6" s="5"/>
      <c r="F6" s="6"/>
      <c r="G6" s="2"/>
      <c r="H6" s="2"/>
    </row>
    <row r="7" spans="1:8" s="3" customFormat="1" ht="64.5" customHeight="1">
      <c r="A7" s="148" t="s">
        <v>10</v>
      </c>
      <c r="B7" s="65" t="s">
        <v>64</v>
      </c>
      <c r="C7" s="7"/>
      <c r="D7" s="8"/>
      <c r="E7" s="9"/>
      <c r="F7" s="9"/>
      <c r="G7" s="2"/>
      <c r="H7" s="2"/>
    </row>
    <row r="8" spans="1:8" s="3" customFormat="1" ht="63.75" customHeight="1">
      <c r="A8" s="149"/>
      <c r="B8" s="66" t="s">
        <v>45</v>
      </c>
      <c r="C8" s="60"/>
      <c r="D8" s="61"/>
      <c r="E8" s="62"/>
      <c r="F8" s="62"/>
      <c r="G8" s="2"/>
      <c r="H8" s="2"/>
    </row>
    <row r="9" spans="1:8" s="3" customFormat="1" ht="67.5" customHeight="1">
      <c r="A9" s="150"/>
      <c r="B9" s="64" t="s">
        <v>46</v>
      </c>
      <c r="C9" s="5" t="s">
        <v>27</v>
      </c>
      <c r="D9" s="18">
        <v>1</v>
      </c>
      <c r="E9" s="133">
        <v>2492.82</v>
      </c>
      <c r="F9" s="19">
        <f>E9*D9</f>
        <v>2492.82</v>
      </c>
      <c r="G9" s="2"/>
      <c r="H9" s="2"/>
    </row>
    <row r="10" spans="1:8" s="3" customFormat="1" ht="42.75" customHeight="1">
      <c r="A10" s="87" t="s">
        <v>11</v>
      </c>
      <c r="B10" s="40" t="s">
        <v>65</v>
      </c>
      <c r="C10" s="12" t="s">
        <v>2</v>
      </c>
      <c r="D10" s="13">
        <v>1</v>
      </c>
      <c r="E10" s="10">
        <v>178.81</v>
      </c>
      <c r="F10" s="10">
        <f>E10*D10</f>
        <v>178.81</v>
      </c>
      <c r="G10" s="2"/>
      <c r="H10" s="2"/>
    </row>
    <row r="11" spans="1:8" s="3" customFormat="1" ht="52.5" customHeight="1">
      <c r="A11" s="87" t="s">
        <v>12</v>
      </c>
      <c r="B11" s="63" t="s">
        <v>47</v>
      </c>
      <c r="C11" s="12" t="s">
        <v>2</v>
      </c>
      <c r="D11" s="13">
        <v>1</v>
      </c>
      <c r="E11" s="10">
        <v>270</v>
      </c>
      <c r="F11" s="10">
        <f>E11*D11</f>
        <v>270</v>
      </c>
      <c r="G11" s="2"/>
      <c r="H11" s="2"/>
    </row>
    <row r="12" spans="1:8" s="3" customFormat="1" ht="27.75" customHeight="1">
      <c r="A12" s="87" t="s">
        <v>13</v>
      </c>
      <c r="B12" s="40" t="s">
        <v>36</v>
      </c>
      <c r="C12" s="83" t="s">
        <v>2</v>
      </c>
      <c r="D12" s="84">
        <v>4</v>
      </c>
      <c r="E12" s="85">
        <v>42</v>
      </c>
      <c r="F12" s="10">
        <f>E12*D12</f>
        <v>168</v>
      </c>
      <c r="G12" s="2"/>
      <c r="H12" s="2"/>
    </row>
    <row r="13" spans="1:8" s="3" customFormat="1" ht="53.25" customHeight="1">
      <c r="A13" s="87" t="s">
        <v>15</v>
      </c>
      <c r="B13" s="86" t="s">
        <v>67</v>
      </c>
      <c r="C13" s="12" t="s">
        <v>2</v>
      </c>
      <c r="D13" s="13">
        <v>1</v>
      </c>
      <c r="E13" s="10">
        <v>3238.86</v>
      </c>
      <c r="F13" s="10">
        <f>E13*D13</f>
        <v>3238.86</v>
      </c>
      <c r="G13" s="2"/>
      <c r="H13" s="2"/>
    </row>
    <row r="14" spans="1:8" s="3" customFormat="1" ht="52.5" customHeight="1">
      <c r="A14" s="148" t="s">
        <v>16</v>
      </c>
      <c r="B14" s="137" t="s">
        <v>50</v>
      </c>
      <c r="C14" s="7"/>
      <c r="D14" s="8"/>
      <c r="E14" s="9"/>
      <c r="F14" s="9"/>
      <c r="G14" s="2"/>
      <c r="H14" s="2"/>
    </row>
    <row r="15" spans="1:8" s="3" customFormat="1" ht="15">
      <c r="A15" s="149"/>
      <c r="B15" s="14" t="s">
        <v>68</v>
      </c>
      <c r="C15" s="15" t="s">
        <v>20</v>
      </c>
      <c r="D15" s="16">
        <v>26</v>
      </c>
      <c r="E15" s="27">
        <v>32.64</v>
      </c>
      <c r="F15" s="10">
        <f>E15*D15</f>
        <v>848.64</v>
      </c>
      <c r="G15" s="2"/>
      <c r="H15" s="2"/>
    </row>
    <row r="16" spans="1:8" s="3" customFormat="1" ht="15">
      <c r="A16" s="149"/>
      <c r="B16" s="14" t="s">
        <v>79</v>
      </c>
      <c r="C16" s="15"/>
      <c r="D16" s="16">
        <v>8</v>
      </c>
      <c r="E16" s="27">
        <v>25.48</v>
      </c>
      <c r="F16" s="10">
        <f>E16*D16</f>
        <v>203.84</v>
      </c>
      <c r="G16" s="2"/>
      <c r="H16" s="2"/>
    </row>
    <row r="17" spans="1:8" s="3" customFormat="1" ht="15">
      <c r="A17" s="149"/>
      <c r="B17" s="14" t="s">
        <v>80</v>
      </c>
      <c r="C17" s="15"/>
      <c r="D17" s="16">
        <v>6</v>
      </c>
      <c r="E17" s="27">
        <v>20.82</v>
      </c>
      <c r="F17" s="10">
        <f>E17*D17</f>
        <v>124.92</v>
      </c>
      <c r="G17" s="2"/>
      <c r="H17" s="2"/>
    </row>
    <row r="18" spans="1:8" s="3" customFormat="1" ht="15">
      <c r="A18" s="150"/>
      <c r="B18" s="14" t="s">
        <v>81</v>
      </c>
      <c r="C18" s="15"/>
      <c r="D18" s="16">
        <v>6</v>
      </c>
      <c r="E18" s="27">
        <v>16.13</v>
      </c>
      <c r="F18" s="10">
        <f>E18*D18</f>
        <v>96.78</v>
      </c>
      <c r="G18" s="2"/>
      <c r="H18" s="2"/>
    </row>
    <row r="19" spans="1:8" s="3" customFormat="1" ht="12" customHeight="1">
      <c r="A19" s="148" t="s">
        <v>17</v>
      </c>
      <c r="B19" s="41" t="s">
        <v>28</v>
      </c>
      <c r="C19" s="7"/>
      <c r="D19" s="8"/>
      <c r="E19" s="9"/>
      <c r="F19" s="9"/>
      <c r="G19" s="2"/>
      <c r="H19" s="2"/>
    </row>
    <row r="20" spans="1:8" s="3" customFormat="1" ht="12" customHeight="1">
      <c r="A20" s="149"/>
      <c r="B20" s="163" t="s">
        <v>66</v>
      </c>
      <c r="C20" s="165" t="s">
        <v>2</v>
      </c>
      <c r="D20" s="167">
        <v>1</v>
      </c>
      <c r="E20" s="169">
        <v>96.26</v>
      </c>
      <c r="F20" s="171">
        <f>E20*D20</f>
        <v>96.26</v>
      </c>
      <c r="G20" s="2"/>
      <c r="H20" s="2"/>
    </row>
    <row r="21" spans="1:8" s="3" customFormat="1" ht="13.5" customHeight="1">
      <c r="A21" s="150"/>
      <c r="B21" s="164"/>
      <c r="C21" s="166"/>
      <c r="D21" s="168"/>
      <c r="E21" s="170"/>
      <c r="F21" s="172">
        <f>D21*E21+D21*E21*0.5</f>
        <v>0</v>
      </c>
      <c r="G21" s="2"/>
      <c r="H21" s="2"/>
    </row>
    <row r="22" spans="1:8" s="3" customFormat="1" ht="13.5" customHeight="1">
      <c r="A22" s="93" t="s">
        <v>18</v>
      </c>
      <c r="B22" s="41" t="s">
        <v>29</v>
      </c>
      <c r="C22" s="7"/>
      <c r="D22" s="8"/>
      <c r="E22" s="9"/>
      <c r="F22" s="9"/>
      <c r="G22" s="2"/>
      <c r="H22" s="2"/>
    </row>
    <row r="23" spans="1:8" s="3" customFormat="1" ht="27.75" customHeight="1">
      <c r="A23" s="95"/>
      <c r="B23" s="43" t="s">
        <v>66</v>
      </c>
      <c r="C23" s="45" t="s">
        <v>2</v>
      </c>
      <c r="D23" s="46">
        <v>1</v>
      </c>
      <c r="E23" s="47">
        <v>81.08</v>
      </c>
      <c r="F23" s="47">
        <f>E23*D23</f>
        <v>81.08</v>
      </c>
      <c r="G23" s="2"/>
      <c r="H23" s="138"/>
    </row>
    <row r="24" spans="1:8" s="3" customFormat="1" ht="12" customHeight="1">
      <c r="A24" s="93" t="s">
        <v>19</v>
      </c>
      <c r="B24" s="41" t="s">
        <v>69</v>
      </c>
      <c r="C24" s="7"/>
      <c r="D24" s="8"/>
      <c r="E24" s="9"/>
      <c r="F24" s="9"/>
      <c r="G24" s="2"/>
      <c r="H24" s="2"/>
    </row>
    <row r="25" spans="1:8" s="3" customFormat="1" ht="15" customHeight="1">
      <c r="A25" s="94"/>
      <c r="B25" s="44" t="s">
        <v>66</v>
      </c>
      <c r="C25" s="15" t="s">
        <v>2</v>
      </c>
      <c r="D25" s="139">
        <v>6</v>
      </c>
      <c r="E25" s="17">
        <v>151.35</v>
      </c>
      <c r="F25" s="17">
        <f>E25*D25</f>
        <v>908.0999999999999</v>
      </c>
      <c r="G25" s="2"/>
      <c r="H25" s="2"/>
    </row>
    <row r="26" spans="1:8" s="3" customFormat="1" ht="14.25" customHeight="1">
      <c r="A26" s="87" t="s">
        <v>21</v>
      </c>
      <c r="B26" s="40" t="s">
        <v>51</v>
      </c>
      <c r="C26" s="83" t="s">
        <v>2</v>
      </c>
      <c r="D26" s="84">
        <v>2</v>
      </c>
      <c r="E26" s="85">
        <v>82.5</v>
      </c>
      <c r="F26" s="17">
        <f>E26*D26</f>
        <v>165</v>
      </c>
      <c r="G26" s="2"/>
      <c r="H26" s="2"/>
    </row>
    <row r="27" spans="1:8" s="3" customFormat="1" ht="27" customHeight="1">
      <c r="A27" s="87" t="s">
        <v>22</v>
      </c>
      <c r="B27" s="63" t="s">
        <v>37</v>
      </c>
      <c r="C27" s="12" t="s">
        <v>30</v>
      </c>
      <c r="D27" s="13">
        <v>1</v>
      </c>
      <c r="E27" s="10">
        <v>150</v>
      </c>
      <c r="F27" s="17">
        <f>E27*D27</f>
        <v>150</v>
      </c>
      <c r="G27" s="2"/>
      <c r="H27" s="2"/>
    </row>
    <row r="28" spans="1:8" s="3" customFormat="1" ht="26.25" customHeight="1">
      <c r="A28" s="87" t="s">
        <v>23</v>
      </c>
      <c r="B28" s="63" t="s">
        <v>31</v>
      </c>
      <c r="C28" s="12" t="s">
        <v>30</v>
      </c>
      <c r="D28" s="13">
        <v>1</v>
      </c>
      <c r="E28" s="10">
        <v>300</v>
      </c>
      <c r="F28" s="17">
        <f>E28*D28</f>
        <v>300</v>
      </c>
      <c r="G28" s="2"/>
      <c r="H28" s="2"/>
    </row>
    <row r="29" spans="1:8" s="3" customFormat="1" ht="26.25" customHeight="1">
      <c r="A29" s="87" t="s">
        <v>24</v>
      </c>
      <c r="B29" s="63" t="s">
        <v>44</v>
      </c>
      <c r="C29" s="12" t="s">
        <v>30</v>
      </c>
      <c r="D29" s="13">
        <v>1</v>
      </c>
      <c r="E29" s="10">
        <v>50</v>
      </c>
      <c r="F29" s="17">
        <f>E29*D29</f>
        <v>50</v>
      </c>
      <c r="G29" s="2"/>
      <c r="H29" s="2"/>
    </row>
    <row r="30" spans="1:8" s="3" customFormat="1" ht="28.5" customHeight="1">
      <c r="A30" s="96"/>
      <c r="B30" s="67"/>
      <c r="C30" s="68"/>
      <c r="D30" s="28"/>
      <c r="E30" s="29" t="s">
        <v>9</v>
      </c>
      <c r="F30" s="30">
        <f>SUM(F7:F29)</f>
        <v>9373.11</v>
      </c>
      <c r="G30" s="2"/>
      <c r="H30" s="2"/>
    </row>
    <row r="31" spans="1:8" s="3" customFormat="1" ht="18.75" customHeight="1">
      <c r="A31" s="97"/>
      <c r="B31" s="35"/>
      <c r="C31" s="36"/>
      <c r="D31" s="56"/>
      <c r="E31" s="56"/>
      <c r="F31" s="57"/>
      <c r="G31" s="2"/>
      <c r="H31" s="2"/>
    </row>
    <row r="32" spans="1:8" s="3" customFormat="1" ht="28.5" customHeight="1">
      <c r="A32" s="98"/>
      <c r="B32" s="4" t="s">
        <v>42</v>
      </c>
      <c r="C32" s="5"/>
      <c r="D32" s="5"/>
      <c r="E32" s="5"/>
      <c r="F32" s="6"/>
      <c r="G32" s="2"/>
      <c r="H32" s="2"/>
    </row>
    <row r="33" spans="1:6" ht="41.25" customHeight="1">
      <c r="A33" s="93" t="s">
        <v>10</v>
      </c>
      <c r="B33" s="99" t="s">
        <v>52</v>
      </c>
      <c r="C33" s="7"/>
      <c r="D33" s="8"/>
      <c r="E33" s="9"/>
      <c r="F33" s="9"/>
    </row>
    <row r="34" spans="1:8" s="3" customFormat="1" ht="14.25" customHeight="1">
      <c r="A34" s="94"/>
      <c r="B34" s="136" t="s">
        <v>70</v>
      </c>
      <c r="C34" s="45" t="s">
        <v>2</v>
      </c>
      <c r="D34" s="16">
        <v>22</v>
      </c>
      <c r="E34" s="17">
        <v>84.73</v>
      </c>
      <c r="F34" s="17">
        <f aca="true" t="shared" si="0" ref="F34:F43">E34*D34</f>
        <v>1864.0600000000002</v>
      </c>
      <c r="G34" s="2"/>
      <c r="H34" s="2"/>
    </row>
    <row r="35" spans="1:8" s="3" customFormat="1" ht="14.25" customHeight="1">
      <c r="A35" s="94"/>
      <c r="B35" s="136" t="s">
        <v>71</v>
      </c>
      <c r="C35" s="45" t="s">
        <v>2</v>
      </c>
      <c r="D35" s="16">
        <v>11</v>
      </c>
      <c r="E35" s="17">
        <v>96.16</v>
      </c>
      <c r="F35" s="17">
        <f t="shared" si="0"/>
        <v>1057.76</v>
      </c>
      <c r="G35" s="2"/>
      <c r="H35" s="2"/>
    </row>
    <row r="36" spans="1:8" s="3" customFormat="1" ht="14.25" customHeight="1">
      <c r="A36" s="94"/>
      <c r="B36" s="136" t="s">
        <v>73</v>
      </c>
      <c r="C36" s="45" t="s">
        <v>2</v>
      </c>
      <c r="D36" s="16">
        <v>1</v>
      </c>
      <c r="E36" s="17">
        <v>113.53</v>
      </c>
      <c r="F36" s="17">
        <f t="shared" si="0"/>
        <v>113.53</v>
      </c>
      <c r="G36" s="2"/>
      <c r="H36" s="2"/>
    </row>
    <row r="37" spans="1:8" s="3" customFormat="1" ht="14.25" customHeight="1">
      <c r="A37" s="94"/>
      <c r="B37" s="136" t="s">
        <v>74</v>
      </c>
      <c r="C37" s="45" t="s">
        <v>2</v>
      </c>
      <c r="D37" s="16">
        <v>3</v>
      </c>
      <c r="E37" s="17">
        <v>104.2</v>
      </c>
      <c r="F37" s="17">
        <f t="shared" si="0"/>
        <v>312.6</v>
      </c>
      <c r="G37" s="2"/>
      <c r="H37" s="2"/>
    </row>
    <row r="38" spans="1:8" s="3" customFormat="1" ht="14.25" customHeight="1">
      <c r="A38" s="94"/>
      <c r="B38" s="136" t="s">
        <v>72</v>
      </c>
      <c r="C38" s="45" t="s">
        <v>2</v>
      </c>
      <c r="D38" s="16">
        <v>5</v>
      </c>
      <c r="E38" s="17">
        <v>136</v>
      </c>
      <c r="F38" s="17">
        <f t="shared" si="0"/>
        <v>680</v>
      </c>
      <c r="G38" s="2"/>
      <c r="H38" s="2"/>
    </row>
    <row r="39" spans="1:8" s="3" customFormat="1" ht="14.25" customHeight="1">
      <c r="A39" s="94"/>
      <c r="B39" s="136" t="s">
        <v>82</v>
      </c>
      <c r="C39" s="45" t="s">
        <v>2</v>
      </c>
      <c r="D39" s="16">
        <v>3</v>
      </c>
      <c r="E39" s="17">
        <v>145</v>
      </c>
      <c r="F39" s="17">
        <f t="shared" si="0"/>
        <v>435</v>
      </c>
      <c r="G39" s="2"/>
      <c r="H39" s="2"/>
    </row>
    <row r="40" spans="1:8" s="3" customFormat="1" ht="14.25" customHeight="1">
      <c r="A40" s="94"/>
      <c r="B40" s="136" t="s">
        <v>84</v>
      </c>
      <c r="C40" s="45" t="s">
        <v>2</v>
      </c>
      <c r="D40" s="16">
        <v>4</v>
      </c>
      <c r="E40" s="17">
        <v>94.47</v>
      </c>
      <c r="F40" s="17">
        <f t="shared" si="0"/>
        <v>377.88</v>
      </c>
      <c r="G40" s="2"/>
      <c r="H40" s="2"/>
    </row>
    <row r="41" spans="1:8" s="3" customFormat="1" ht="14.25" customHeight="1">
      <c r="A41" s="94"/>
      <c r="B41" s="136" t="s">
        <v>85</v>
      </c>
      <c r="C41" s="45" t="s">
        <v>2</v>
      </c>
      <c r="D41" s="16">
        <v>4</v>
      </c>
      <c r="E41" s="17">
        <v>85.37</v>
      </c>
      <c r="F41" s="17">
        <f t="shared" si="0"/>
        <v>341.48</v>
      </c>
      <c r="G41" s="2"/>
      <c r="H41" s="2"/>
    </row>
    <row r="42" spans="1:8" s="3" customFormat="1" ht="14.25" customHeight="1">
      <c r="A42" s="94"/>
      <c r="B42" s="136" t="s">
        <v>86</v>
      </c>
      <c r="C42" s="45" t="s">
        <v>2</v>
      </c>
      <c r="D42" s="16">
        <v>1</v>
      </c>
      <c r="E42" s="17">
        <v>118.32</v>
      </c>
      <c r="F42" s="17">
        <f t="shared" si="0"/>
        <v>118.32</v>
      </c>
      <c r="G42" s="2"/>
      <c r="H42" s="2"/>
    </row>
    <row r="43" spans="1:8" s="3" customFormat="1" ht="14.25" customHeight="1">
      <c r="A43" s="94"/>
      <c r="B43" s="136" t="s">
        <v>87</v>
      </c>
      <c r="C43" s="45" t="s">
        <v>2</v>
      </c>
      <c r="D43" s="16">
        <v>1</v>
      </c>
      <c r="E43" s="17">
        <v>138.67</v>
      </c>
      <c r="F43" s="17">
        <f t="shared" si="0"/>
        <v>138.67</v>
      </c>
      <c r="G43" s="2"/>
      <c r="H43" s="2"/>
    </row>
    <row r="44" spans="1:8" s="3" customFormat="1" ht="14.25" customHeight="1">
      <c r="A44" s="94"/>
      <c r="B44" s="135" t="s">
        <v>75</v>
      </c>
      <c r="C44" s="45" t="s">
        <v>2</v>
      </c>
      <c r="D44" s="16">
        <v>4</v>
      </c>
      <c r="E44" s="17">
        <v>82.39</v>
      </c>
      <c r="F44" s="17">
        <f aca="true" t="shared" si="1" ref="F44:F49">E44*D44</f>
        <v>329.56</v>
      </c>
      <c r="G44" s="2"/>
      <c r="H44" s="2"/>
    </row>
    <row r="45" spans="1:11" s="3" customFormat="1" ht="17.25" customHeight="1">
      <c r="A45" s="94"/>
      <c r="B45" s="140" t="s">
        <v>76</v>
      </c>
      <c r="C45" s="45" t="s">
        <v>2</v>
      </c>
      <c r="D45" s="16">
        <v>3</v>
      </c>
      <c r="E45" s="17">
        <v>102.88</v>
      </c>
      <c r="F45" s="17">
        <f t="shared" si="1"/>
        <v>308.64</v>
      </c>
      <c r="G45" s="2"/>
      <c r="H45" s="2"/>
      <c r="I45" s="3">
        <f>SUM(D34:D45)</f>
        <v>62</v>
      </c>
      <c r="K45"/>
    </row>
    <row r="46" spans="1:8" s="3" customFormat="1" ht="40.5" customHeight="1">
      <c r="A46" s="87" t="s">
        <v>11</v>
      </c>
      <c r="B46" s="103" t="s">
        <v>53</v>
      </c>
      <c r="C46" s="12" t="s">
        <v>38</v>
      </c>
      <c r="D46" s="13">
        <v>55</v>
      </c>
      <c r="E46" s="101">
        <v>8.5</v>
      </c>
      <c r="F46" s="17">
        <f t="shared" si="1"/>
        <v>467.5</v>
      </c>
      <c r="G46" s="2"/>
      <c r="H46" s="2"/>
    </row>
    <row r="47" spans="1:8" s="3" customFormat="1" ht="24.75" customHeight="1">
      <c r="A47" s="87" t="s">
        <v>12</v>
      </c>
      <c r="B47" s="105" t="s">
        <v>54</v>
      </c>
      <c r="C47" s="12" t="s">
        <v>2</v>
      </c>
      <c r="D47" s="13">
        <v>55</v>
      </c>
      <c r="E47" s="101">
        <v>48</v>
      </c>
      <c r="F47" s="17">
        <f t="shared" si="1"/>
        <v>2640</v>
      </c>
      <c r="G47" s="2"/>
      <c r="H47" s="2"/>
    </row>
    <row r="48" spans="1:8" s="3" customFormat="1" ht="26.25" customHeight="1">
      <c r="A48" s="87" t="s">
        <v>13</v>
      </c>
      <c r="B48" s="104" t="s">
        <v>55</v>
      </c>
      <c r="C48" s="12" t="s">
        <v>2</v>
      </c>
      <c r="D48" s="13">
        <v>55</v>
      </c>
      <c r="E48" s="102">
        <v>6</v>
      </c>
      <c r="F48" s="17">
        <f t="shared" si="1"/>
        <v>330</v>
      </c>
      <c r="G48" s="2"/>
      <c r="H48" s="2">
        <f>E51*1.5</f>
        <v>18.57</v>
      </c>
    </row>
    <row r="49" spans="1:8" s="3" customFormat="1" ht="20.25" customHeight="1">
      <c r="A49" s="88" t="s">
        <v>14</v>
      </c>
      <c r="B49" s="104" t="s">
        <v>56</v>
      </c>
      <c r="C49" s="12" t="s">
        <v>2</v>
      </c>
      <c r="D49" s="13">
        <v>55</v>
      </c>
      <c r="E49" s="102">
        <v>8.3</v>
      </c>
      <c r="F49" s="17">
        <f t="shared" si="1"/>
        <v>456.50000000000006</v>
      </c>
      <c r="G49" s="2"/>
      <c r="H49" s="2"/>
    </row>
    <row r="50" spans="1:8" s="3" customFormat="1" ht="43.5" customHeight="1">
      <c r="A50" s="148" t="s">
        <v>15</v>
      </c>
      <c r="B50" s="11" t="s">
        <v>49</v>
      </c>
      <c r="C50" s="7"/>
      <c r="D50" s="8"/>
      <c r="E50" s="9"/>
      <c r="F50" s="9"/>
      <c r="G50" s="2"/>
      <c r="H50" s="2">
        <f>E55*1.5</f>
        <v>9</v>
      </c>
    </row>
    <row r="51" spans="1:8" s="3" customFormat="1" ht="22.5" customHeight="1">
      <c r="A51" s="150"/>
      <c r="B51" s="106" t="s">
        <v>39</v>
      </c>
      <c r="C51" s="15" t="s">
        <v>20</v>
      </c>
      <c r="D51" s="16">
        <v>100</v>
      </c>
      <c r="E51" s="17">
        <v>12.38</v>
      </c>
      <c r="F51" s="17">
        <f>E51*D51</f>
        <v>1238</v>
      </c>
      <c r="G51" s="2"/>
      <c r="H51" s="2"/>
    </row>
    <row r="52" spans="1:8" s="3" customFormat="1" ht="29.25" customHeight="1">
      <c r="A52" s="148" t="s">
        <v>16</v>
      </c>
      <c r="B52" s="11" t="s">
        <v>48</v>
      </c>
      <c r="C52" s="7"/>
      <c r="D52" s="8"/>
      <c r="E52" s="9"/>
      <c r="F52" s="9"/>
      <c r="G52" s="2"/>
      <c r="H52" s="2"/>
    </row>
    <row r="53" spans="1:8" s="3" customFormat="1" ht="22.5" customHeight="1">
      <c r="A53" s="150"/>
      <c r="B53" s="42" t="s">
        <v>57</v>
      </c>
      <c r="C53" s="15" t="s">
        <v>20</v>
      </c>
      <c r="D53" s="16">
        <v>120</v>
      </c>
      <c r="E53" s="17">
        <v>10.5</v>
      </c>
      <c r="F53" s="17">
        <f>E53*D53</f>
        <v>1260</v>
      </c>
      <c r="G53" s="2"/>
      <c r="H53" s="2"/>
    </row>
    <row r="54" spans="1:10" s="3" customFormat="1" ht="27.75" customHeight="1">
      <c r="A54" s="148" t="s">
        <v>17</v>
      </c>
      <c r="B54" s="11" t="s">
        <v>48</v>
      </c>
      <c r="C54" s="7"/>
      <c r="D54" s="8"/>
      <c r="E54" s="9"/>
      <c r="F54" s="9"/>
      <c r="G54" s="2"/>
      <c r="H54" s="2"/>
      <c r="I54" s="109">
        <v>59</v>
      </c>
      <c r="J54" s="3">
        <f aca="true" t="shared" si="2" ref="J54:J59">I54*1.5</f>
        <v>88.5</v>
      </c>
    </row>
    <row r="55" spans="1:10" s="3" customFormat="1" ht="18" customHeight="1">
      <c r="A55" s="150"/>
      <c r="B55" s="42" t="s">
        <v>77</v>
      </c>
      <c r="C55" s="15" t="s">
        <v>20</v>
      </c>
      <c r="D55" s="16">
        <v>350</v>
      </c>
      <c r="E55" s="17">
        <v>6</v>
      </c>
      <c r="F55" s="17">
        <f>E55*D55</f>
        <v>2100</v>
      </c>
      <c r="G55" s="2"/>
      <c r="H55" s="2"/>
      <c r="I55" s="109"/>
      <c r="J55" s="3">
        <f t="shared" si="2"/>
        <v>0</v>
      </c>
    </row>
    <row r="56" spans="1:10" s="3" customFormat="1" ht="25.5" customHeight="1">
      <c r="A56" s="148" t="s">
        <v>18</v>
      </c>
      <c r="B56" s="11" t="s">
        <v>58</v>
      </c>
      <c r="C56" s="70"/>
      <c r="D56" s="71"/>
      <c r="E56" s="72"/>
      <c r="F56" s="72"/>
      <c r="G56" s="2"/>
      <c r="H56" s="2"/>
      <c r="I56" s="109">
        <v>56</v>
      </c>
      <c r="J56" s="3">
        <f t="shared" si="2"/>
        <v>84</v>
      </c>
    </row>
    <row r="57" spans="1:10" s="3" customFormat="1" ht="19.5" customHeight="1">
      <c r="A57" s="150"/>
      <c r="B57" s="14" t="s">
        <v>78</v>
      </c>
      <c r="C57" s="107" t="s">
        <v>2</v>
      </c>
      <c r="D57" s="108">
        <v>4</v>
      </c>
      <c r="E57" s="109">
        <v>88.5</v>
      </c>
      <c r="F57" s="110">
        <f>E57*D57</f>
        <v>354</v>
      </c>
      <c r="G57" s="2"/>
      <c r="H57" s="2"/>
      <c r="I57" s="72"/>
      <c r="J57" s="3">
        <f t="shared" si="2"/>
        <v>0</v>
      </c>
    </row>
    <row r="58" spans="1:10" s="3" customFormat="1" ht="13.5" customHeight="1">
      <c r="A58" s="89" t="s">
        <v>19</v>
      </c>
      <c r="B58" s="48" t="s">
        <v>40</v>
      </c>
      <c r="C58" s="49" t="s">
        <v>25</v>
      </c>
      <c r="D58" s="50">
        <v>1</v>
      </c>
      <c r="E58" s="51">
        <v>150</v>
      </c>
      <c r="F58" s="51">
        <f>E58*D58</f>
        <v>150</v>
      </c>
      <c r="G58" s="2"/>
      <c r="H58" s="2"/>
      <c r="I58" s="27">
        <v>48.6</v>
      </c>
      <c r="J58" s="3">
        <f t="shared" si="2"/>
        <v>72.9</v>
      </c>
    </row>
    <row r="59" spans="1:10" s="3" customFormat="1" ht="13.5" customHeight="1">
      <c r="A59" s="87" t="s">
        <v>21</v>
      </c>
      <c r="B59" s="40" t="s">
        <v>31</v>
      </c>
      <c r="C59" s="12" t="s">
        <v>30</v>
      </c>
      <c r="D59" s="13">
        <v>1</v>
      </c>
      <c r="E59" s="10">
        <v>150</v>
      </c>
      <c r="F59" s="10">
        <f>D59*E59</f>
        <v>150</v>
      </c>
      <c r="G59" s="2"/>
      <c r="H59" s="2"/>
      <c r="I59" s="27">
        <v>45.2</v>
      </c>
      <c r="J59" s="3">
        <f t="shared" si="2"/>
        <v>67.80000000000001</v>
      </c>
    </row>
    <row r="60" spans="1:8" s="3" customFormat="1" ht="39.75" customHeight="1">
      <c r="A60" s="111"/>
      <c r="B60" s="52"/>
      <c r="C60" s="53"/>
      <c r="D60" s="53"/>
      <c r="E60" s="54" t="s">
        <v>9</v>
      </c>
      <c r="F60" s="55">
        <f>SUM(F33:F59)</f>
        <v>15223.500000000002</v>
      </c>
      <c r="G60" s="2"/>
      <c r="H60" s="2"/>
    </row>
    <row r="61" spans="1:8" s="3" customFormat="1" ht="13.5" customHeight="1">
      <c r="A61" s="112"/>
      <c r="B61" s="160" t="s">
        <v>33</v>
      </c>
      <c r="C61" s="161"/>
      <c r="D61" s="161"/>
      <c r="E61" s="162"/>
      <c r="F61" s="54">
        <f>F60+F30</f>
        <v>24596.61</v>
      </c>
      <c r="G61" s="2"/>
      <c r="H61" s="2"/>
    </row>
    <row r="62" spans="1:8" s="3" customFormat="1" ht="21.75" customHeight="1">
      <c r="A62" s="100"/>
      <c r="B62" s="113" t="s">
        <v>83</v>
      </c>
      <c r="C62" s="26"/>
      <c r="D62" s="37"/>
      <c r="E62" s="37"/>
      <c r="F62" s="38"/>
      <c r="G62" s="2"/>
      <c r="H62" s="2"/>
    </row>
    <row r="63" spans="1:8" s="3" customFormat="1" ht="103.5" customHeight="1">
      <c r="A63" s="112"/>
      <c r="B63" s="39" t="s">
        <v>59</v>
      </c>
      <c r="C63" s="114" t="s">
        <v>32</v>
      </c>
      <c r="D63" s="115">
        <v>0.05</v>
      </c>
      <c r="E63" s="5"/>
      <c r="F63" s="10">
        <v>1195</v>
      </c>
      <c r="G63" s="2"/>
      <c r="H63" s="2"/>
    </row>
    <row r="64" spans="1:8" s="3" customFormat="1" ht="9" customHeight="1">
      <c r="A64" s="116"/>
      <c r="B64" s="117"/>
      <c r="C64" s="118"/>
      <c r="D64" s="119"/>
      <c r="E64" s="120"/>
      <c r="F64" s="121"/>
      <c r="G64" s="2"/>
      <c r="H64" s="2"/>
    </row>
    <row r="65" spans="1:9" s="3" customFormat="1" ht="18.75" customHeight="1">
      <c r="A65" s="122"/>
      <c r="B65" s="123"/>
      <c r="C65" s="124"/>
      <c r="D65" s="125"/>
      <c r="E65" s="126"/>
      <c r="F65" s="127"/>
      <c r="G65" s="2"/>
      <c r="H65" s="2"/>
      <c r="I65" s="3">
        <f>F61*D63</f>
        <v>1229.8305</v>
      </c>
    </row>
    <row r="66" spans="1:8" s="3" customFormat="1" ht="12" customHeight="1" hidden="1">
      <c r="A66" s="122"/>
      <c r="B66" s="123"/>
      <c r="C66" s="124"/>
      <c r="D66" s="125"/>
      <c r="E66" s="126"/>
      <c r="F66" s="127"/>
      <c r="G66" s="2"/>
      <c r="H66" s="2"/>
    </row>
    <row r="67" spans="1:8" s="3" customFormat="1" ht="8.25" customHeight="1">
      <c r="A67" s="128"/>
      <c r="B67" s="78"/>
      <c r="C67" s="79"/>
      <c r="D67" s="80"/>
      <c r="E67" s="80"/>
      <c r="F67" s="80"/>
      <c r="G67" s="2"/>
      <c r="H67" s="2"/>
    </row>
    <row r="68" spans="1:8" s="3" customFormat="1" ht="19.5" customHeight="1">
      <c r="A68" s="157" t="s">
        <v>34</v>
      </c>
      <c r="B68" s="158"/>
      <c r="C68" s="158"/>
      <c r="D68" s="158"/>
      <c r="E68" s="158"/>
      <c r="F68" s="159"/>
      <c r="G68" s="2"/>
      <c r="H68" s="2"/>
    </row>
    <row r="69" spans="1:8" s="3" customFormat="1" ht="18" customHeight="1">
      <c r="A69" s="73"/>
      <c r="B69" s="74"/>
      <c r="C69" s="75"/>
      <c r="D69" s="76"/>
      <c r="E69" s="76"/>
      <c r="F69" s="77"/>
      <c r="G69" s="2"/>
      <c r="H69" s="2"/>
    </row>
    <row r="70" spans="1:8" s="3" customFormat="1" ht="18" customHeight="1">
      <c r="A70" s="134" t="s">
        <v>10</v>
      </c>
      <c r="B70" s="151" t="s">
        <v>35</v>
      </c>
      <c r="C70" s="152"/>
      <c r="D70" s="152"/>
      <c r="E70" s="153"/>
      <c r="F70" s="51">
        <f>F61</f>
        <v>24596.61</v>
      </c>
      <c r="G70" s="2"/>
      <c r="H70" s="2"/>
    </row>
    <row r="71" spans="1:8" s="3" customFormat="1" ht="24.75" customHeight="1">
      <c r="A71" s="134" t="s">
        <v>11</v>
      </c>
      <c r="B71" s="151" t="s">
        <v>60</v>
      </c>
      <c r="C71" s="173"/>
      <c r="D71" s="173"/>
      <c r="E71" s="174"/>
      <c r="F71" s="51">
        <f>F63</f>
        <v>1195</v>
      </c>
      <c r="G71" s="2"/>
      <c r="H71" s="2"/>
    </row>
    <row r="72" spans="1:8" s="3" customFormat="1" ht="20.25" customHeight="1">
      <c r="A72" s="81"/>
      <c r="B72" s="129"/>
      <c r="C72" s="130"/>
      <c r="D72" s="131"/>
      <c r="E72" s="132"/>
      <c r="F72" s="82"/>
      <c r="G72" s="2"/>
      <c r="H72" s="2"/>
    </row>
    <row r="73" spans="1:6" ht="27" customHeight="1">
      <c r="A73" s="69"/>
      <c r="B73" s="154" t="s">
        <v>63</v>
      </c>
      <c r="C73" s="155"/>
      <c r="D73" s="155"/>
      <c r="E73" s="156"/>
      <c r="F73" s="54">
        <f>SUM(F70:F71)</f>
        <v>25791.61</v>
      </c>
    </row>
    <row r="74" spans="1:6" ht="15" customHeight="1">
      <c r="A74" s="58"/>
      <c r="B74" s="154" t="s">
        <v>62</v>
      </c>
      <c r="C74" s="155"/>
      <c r="D74" s="155"/>
      <c r="E74" s="156"/>
      <c r="F74" s="54">
        <f>F73*17/100</f>
        <v>4384.5737</v>
      </c>
    </row>
    <row r="75" spans="1:6" ht="15.75">
      <c r="A75" s="59"/>
      <c r="B75" s="154" t="s">
        <v>61</v>
      </c>
      <c r="C75" s="155"/>
      <c r="D75" s="155"/>
      <c r="E75" s="156"/>
      <c r="F75" s="54">
        <f>F74+F73</f>
        <v>30176.1837</v>
      </c>
    </row>
    <row r="77" ht="15" customHeight="1"/>
    <row r="78" spans="1:8" s="3" customFormat="1" ht="28.5" customHeight="1">
      <c r="A78" s="32"/>
      <c r="B78" s="31"/>
      <c r="C78" s="33"/>
      <c r="D78" s="34"/>
      <c r="E78" s="34"/>
      <c r="F78" s="34"/>
      <c r="G78" s="2"/>
      <c r="H78" s="2"/>
    </row>
    <row r="79" spans="1:8" s="3" customFormat="1" ht="15.75" customHeight="1">
      <c r="A79" s="32"/>
      <c r="B79" s="31"/>
      <c r="C79" s="33"/>
      <c r="D79" s="34"/>
      <c r="E79" s="34"/>
      <c r="F79" s="34"/>
      <c r="G79" s="2"/>
      <c r="H79" s="2"/>
    </row>
    <row r="80" spans="1:8" s="3" customFormat="1" ht="15.75" customHeight="1">
      <c r="A80" s="32"/>
      <c r="B80" s="31"/>
      <c r="C80" s="33"/>
      <c r="D80" s="34"/>
      <c r="E80" s="34"/>
      <c r="F80" s="34"/>
      <c r="G80" s="2"/>
      <c r="H80" s="2"/>
    </row>
    <row r="81" spans="1:8" s="3" customFormat="1" ht="30" customHeight="1">
      <c r="A81" s="32"/>
      <c r="B81" s="31"/>
      <c r="C81" s="33"/>
      <c r="D81" s="34"/>
      <c r="E81" s="34"/>
      <c r="F81" s="34"/>
      <c r="G81" s="2"/>
      <c r="H81" s="2"/>
    </row>
    <row r="82" spans="1:8" s="3" customFormat="1" ht="15">
      <c r="A82" s="32"/>
      <c r="B82" s="31"/>
      <c r="C82" s="33"/>
      <c r="D82" s="34"/>
      <c r="E82" s="34"/>
      <c r="F82" s="34"/>
      <c r="G82" s="2"/>
      <c r="H82" s="2"/>
    </row>
    <row r="83" spans="1:8" s="3" customFormat="1" ht="32.25" customHeight="1">
      <c r="A83" s="32"/>
      <c r="B83" s="31"/>
      <c r="C83" s="33"/>
      <c r="D83" s="34"/>
      <c r="E83" s="34"/>
      <c r="F83" s="34"/>
      <c r="G83" s="2"/>
      <c r="H83" s="2"/>
    </row>
    <row r="84" spans="1:8" s="3" customFormat="1" ht="32.25" customHeight="1">
      <c r="A84" s="32"/>
      <c r="B84" s="31"/>
      <c r="C84" s="33"/>
      <c r="D84" s="34"/>
      <c r="E84" s="34"/>
      <c r="F84" s="34"/>
      <c r="G84" s="2"/>
      <c r="H84" s="2"/>
    </row>
    <row r="85" ht="30" customHeight="1"/>
    <row r="87" spans="1:8" s="3" customFormat="1" ht="16.5" customHeight="1">
      <c r="A87" s="32"/>
      <c r="B87" s="31"/>
      <c r="C87" s="33"/>
      <c r="D87" s="34"/>
      <c r="E87" s="34"/>
      <c r="F87" s="34"/>
      <c r="G87" s="2"/>
      <c r="H87" s="2"/>
    </row>
    <row r="88" spans="1:8" s="3" customFormat="1" ht="15.75" customHeight="1">
      <c r="A88" s="32"/>
      <c r="B88" s="31"/>
      <c r="C88" s="33"/>
      <c r="D88" s="34"/>
      <c r="E88" s="34"/>
      <c r="F88" s="34"/>
      <c r="G88" s="2"/>
      <c r="H88" s="2"/>
    </row>
    <row r="89" spans="1:8" s="3" customFormat="1" ht="15.75" customHeight="1">
      <c r="A89" s="32"/>
      <c r="B89" s="31"/>
      <c r="C89" s="33"/>
      <c r="D89" s="34"/>
      <c r="E89" s="34"/>
      <c r="F89" s="34"/>
      <c r="G89" s="2"/>
      <c r="H89" s="2"/>
    </row>
    <row r="90" spans="1:8" s="3" customFormat="1" ht="30" customHeight="1">
      <c r="A90" s="32"/>
      <c r="B90" s="31"/>
      <c r="C90" s="33"/>
      <c r="D90" s="34"/>
      <c r="E90" s="34"/>
      <c r="F90" s="34"/>
      <c r="G90" s="2"/>
      <c r="H90" s="2"/>
    </row>
    <row r="91" spans="1:8" s="3" customFormat="1" ht="15">
      <c r="A91" s="32"/>
      <c r="B91" s="31"/>
      <c r="C91" s="33"/>
      <c r="D91" s="34"/>
      <c r="E91" s="34"/>
      <c r="F91" s="34"/>
      <c r="G91" s="2"/>
      <c r="H91" s="2"/>
    </row>
    <row r="93" spans="1:8" s="3" customFormat="1" ht="16.5" customHeight="1">
      <c r="A93" s="32"/>
      <c r="B93" s="31"/>
      <c r="C93" s="33"/>
      <c r="D93" s="34"/>
      <c r="E93" s="34"/>
      <c r="F93" s="34"/>
      <c r="G93" s="2"/>
      <c r="H93" s="2"/>
    </row>
    <row r="94" spans="1:8" s="3" customFormat="1" ht="17.25" customHeight="1">
      <c r="A94" s="32"/>
      <c r="B94" s="31"/>
      <c r="C94" s="33"/>
      <c r="D94" s="34"/>
      <c r="E94" s="34"/>
      <c r="F94" s="34"/>
      <c r="G94" s="2"/>
      <c r="H94" s="2"/>
    </row>
  </sheetData>
  <sheetProtection/>
  <mergeCells count="20">
    <mergeCell ref="B75:E75"/>
    <mergeCell ref="B20:B21"/>
    <mergeCell ref="A50:A51"/>
    <mergeCell ref="D20:D21"/>
    <mergeCell ref="B70:E70"/>
    <mergeCell ref="B61:E61"/>
    <mergeCell ref="B74:E74"/>
    <mergeCell ref="B73:E73"/>
    <mergeCell ref="A56:A57"/>
    <mergeCell ref="B71:E71"/>
    <mergeCell ref="A1:F1"/>
    <mergeCell ref="A7:A9"/>
    <mergeCell ref="F20:F21"/>
    <mergeCell ref="A68:F68"/>
    <mergeCell ref="E20:E21"/>
    <mergeCell ref="A52:A53"/>
    <mergeCell ref="A54:A55"/>
    <mergeCell ref="A14:A18"/>
    <mergeCell ref="A19:A21"/>
    <mergeCell ref="C20:C21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scale="78" r:id="rId1"/>
  <headerFooter alignWithMargins="0">
    <oddHeader>&amp;L&amp;11Objekat: SO Višegrad</oddHeader>
    <oddFooter>&amp;C&amp;P/&amp;N</oddFooter>
  </headerFooter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Opstina03</cp:lastModifiedBy>
  <cp:lastPrinted>2019-05-07T11:47:31Z</cp:lastPrinted>
  <dcterms:created xsi:type="dcterms:W3CDTF">2004-05-27T14:51:31Z</dcterms:created>
  <dcterms:modified xsi:type="dcterms:W3CDTF">2019-05-07T11:55:36Z</dcterms:modified>
  <cp:category/>
  <cp:version/>
  <cp:contentType/>
  <cp:contentStatus/>
</cp:coreProperties>
</file>